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2.1\smdu\DAU\EIV\Termo de Referência\"/>
    </mc:Choice>
  </mc:AlternateContent>
  <bookViews>
    <workbookView xWindow="0" yWindow="0" windowWidth="38400" windowHeight="17530" activeTab="2"/>
  </bookViews>
  <sheets>
    <sheet name="Orientações" sheetId="1" r:id="rId1"/>
    <sheet name="Matriz" sheetId="2" r:id="rId2"/>
    <sheet name="Fatores e Fórmulas" sheetId="3" r:id="rId3"/>
  </sheets>
  <definedNames>
    <definedName name="_xlnm.Print_Area" localSheetId="1">Matriz!$B$1:$N$175</definedName>
    <definedName name="_xlnm.Print_Titles" localSheetId="1">Matriz!$1:$2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4X+O/Oc6O8jQl8SZHIpwp7cNqrfPS1EoL9LbLi3SRNE="/>
    </ext>
  </extLst>
</workbook>
</file>

<file path=xl/calcChain.xml><?xml version="1.0" encoding="utf-8"?>
<calcChain xmlns="http://schemas.openxmlformats.org/spreadsheetml/2006/main">
  <c r="K166" i="2" l="1"/>
  <c r="K167" i="2"/>
  <c r="K168" i="2"/>
  <c r="K169" i="2"/>
  <c r="K170" i="2"/>
  <c r="K171" i="2"/>
  <c r="K172" i="2"/>
  <c r="K173" i="2"/>
  <c r="N167" i="2" l="1"/>
  <c r="N168" i="2"/>
  <c r="N169" i="2"/>
  <c r="N170" i="2"/>
  <c r="N171" i="2"/>
  <c r="N172" i="2"/>
  <c r="N173" i="2"/>
  <c r="N156" i="2"/>
  <c r="N157" i="2"/>
  <c r="N158" i="2"/>
  <c r="N159" i="2"/>
  <c r="N160" i="2"/>
  <c r="N161" i="2"/>
  <c r="N162" i="2"/>
  <c r="N163" i="2"/>
  <c r="N155" i="2"/>
  <c r="N145" i="2"/>
  <c r="N146" i="2"/>
  <c r="N147" i="2"/>
  <c r="N148" i="2"/>
  <c r="N149" i="2"/>
  <c r="N150" i="2"/>
  <c r="N151" i="2"/>
  <c r="N152" i="2"/>
  <c r="N153" i="2"/>
  <c r="N144" i="2"/>
  <c r="N132" i="2"/>
  <c r="N133" i="2"/>
  <c r="N134" i="2"/>
  <c r="N135" i="2"/>
  <c r="N136" i="2"/>
  <c r="N137" i="2"/>
  <c r="N138" i="2"/>
  <c r="N139" i="2"/>
  <c r="N140" i="2"/>
  <c r="N141" i="2"/>
  <c r="N142" i="2"/>
  <c r="N131" i="2"/>
  <c r="N124" i="2"/>
  <c r="N125" i="2"/>
  <c r="N126" i="2"/>
  <c r="N127" i="2"/>
  <c r="N128" i="2"/>
  <c r="N129" i="2"/>
  <c r="N123" i="2"/>
  <c r="N117" i="2"/>
  <c r="N118" i="2"/>
  <c r="N119" i="2"/>
  <c r="N120" i="2"/>
  <c r="N121" i="2"/>
  <c r="N116" i="2"/>
  <c r="N104" i="2"/>
  <c r="N105" i="2"/>
  <c r="N106" i="2"/>
  <c r="N107" i="2"/>
  <c r="N108" i="2"/>
  <c r="N109" i="2"/>
  <c r="N110" i="2"/>
  <c r="N111" i="2"/>
  <c r="N112" i="2"/>
  <c r="N113" i="2"/>
  <c r="N114" i="2"/>
  <c r="N103" i="2"/>
  <c r="N94" i="2"/>
  <c r="N95" i="2"/>
  <c r="N96" i="2"/>
  <c r="N97" i="2"/>
  <c r="N98" i="2"/>
  <c r="N99" i="2"/>
  <c r="N100" i="2"/>
  <c r="N101" i="2"/>
  <c r="N93" i="2"/>
  <c r="N84" i="2"/>
  <c r="N85" i="2"/>
  <c r="N86" i="2"/>
  <c r="N87" i="2"/>
  <c r="N88" i="2"/>
  <c r="N89" i="2"/>
  <c r="N90" i="2"/>
  <c r="N83" i="2"/>
  <c r="N77" i="2"/>
  <c r="N78" i="2"/>
  <c r="N79" i="2"/>
  <c r="N80" i="2"/>
  <c r="N81" i="2"/>
  <c r="N76" i="2"/>
  <c r="N65" i="2"/>
  <c r="N66" i="2"/>
  <c r="N67" i="2"/>
  <c r="N68" i="2"/>
  <c r="N69" i="2"/>
  <c r="N70" i="2"/>
  <c r="N71" i="2"/>
  <c r="N72" i="2"/>
  <c r="N73" i="2"/>
  <c r="N74" i="2"/>
  <c r="N64" i="2"/>
  <c r="N54" i="2"/>
  <c r="N55" i="2"/>
  <c r="N56" i="2"/>
  <c r="N57" i="2"/>
  <c r="N58" i="2"/>
  <c r="N59" i="2"/>
  <c r="N60" i="2"/>
  <c r="N61" i="2"/>
  <c r="N62" i="2"/>
  <c r="N53" i="2"/>
  <c r="N45" i="2"/>
  <c r="N46" i="2"/>
  <c r="N47" i="2"/>
  <c r="N48" i="2"/>
  <c r="N49" i="2"/>
  <c r="N50" i="2"/>
  <c r="N51" i="2"/>
  <c r="N44" i="2"/>
  <c r="N34" i="2"/>
  <c r="N35" i="2"/>
  <c r="N36" i="2"/>
  <c r="N37" i="2"/>
  <c r="N38" i="2"/>
  <c r="N39" i="2"/>
  <c r="N40" i="2"/>
  <c r="N41" i="2"/>
  <c r="N42" i="2"/>
  <c r="N33" i="2"/>
  <c r="N26" i="2"/>
  <c r="N27" i="2"/>
  <c r="N28" i="2"/>
  <c r="N29" i="2"/>
  <c r="N30" i="2"/>
  <c r="N31" i="2"/>
  <c r="N25" i="2"/>
  <c r="N16" i="2"/>
  <c r="N17" i="2"/>
  <c r="N18" i="2"/>
  <c r="N19" i="2"/>
  <c r="N20" i="2"/>
  <c r="N21" i="2"/>
  <c r="N22" i="2"/>
  <c r="N15" i="2"/>
  <c r="N7" i="2"/>
  <c r="N8" i="2"/>
  <c r="N10" i="2"/>
  <c r="N11" i="2"/>
  <c r="N12" i="2"/>
  <c r="N13" i="2"/>
  <c r="N6" i="2"/>
  <c r="L169" i="2"/>
  <c r="L170" i="2"/>
  <c r="L171" i="2"/>
  <c r="L172" i="2"/>
  <c r="L173" i="2"/>
  <c r="L156" i="2"/>
  <c r="L157" i="2"/>
  <c r="L158" i="2"/>
  <c r="L159" i="2"/>
  <c r="L160" i="2"/>
  <c r="L161" i="2"/>
  <c r="L162" i="2"/>
  <c r="L163" i="2"/>
  <c r="L155" i="2"/>
  <c r="L145" i="2"/>
  <c r="L146" i="2"/>
  <c r="L147" i="2"/>
  <c r="L148" i="2"/>
  <c r="L149" i="2"/>
  <c r="L150" i="2"/>
  <c r="L151" i="2"/>
  <c r="L152" i="2"/>
  <c r="L153" i="2"/>
  <c r="L144" i="2"/>
  <c r="L132" i="2"/>
  <c r="L133" i="2"/>
  <c r="L134" i="2"/>
  <c r="L135" i="2"/>
  <c r="L136" i="2"/>
  <c r="L137" i="2"/>
  <c r="L138" i="2"/>
  <c r="L139" i="2"/>
  <c r="L140" i="2"/>
  <c r="L141" i="2"/>
  <c r="L142" i="2"/>
  <c r="L131" i="2"/>
  <c r="L124" i="2"/>
  <c r="L125" i="2"/>
  <c r="L126" i="2"/>
  <c r="L127" i="2"/>
  <c r="L128" i="2"/>
  <c r="L129" i="2"/>
  <c r="L123" i="2"/>
  <c r="L117" i="2"/>
  <c r="L118" i="2"/>
  <c r="L119" i="2"/>
  <c r="L120" i="2"/>
  <c r="L121" i="2"/>
  <c r="L116" i="2"/>
  <c r="L104" i="2"/>
  <c r="L105" i="2"/>
  <c r="L106" i="2"/>
  <c r="L107" i="2"/>
  <c r="L108" i="2"/>
  <c r="L109" i="2"/>
  <c r="L110" i="2"/>
  <c r="L111" i="2"/>
  <c r="L112" i="2"/>
  <c r="L113" i="2"/>
  <c r="L114" i="2"/>
  <c r="L103" i="2"/>
  <c r="L94" i="2"/>
  <c r="L95" i="2"/>
  <c r="L96" i="2"/>
  <c r="L97" i="2"/>
  <c r="L98" i="2"/>
  <c r="L99" i="2"/>
  <c r="L100" i="2"/>
  <c r="L101" i="2"/>
  <c r="L93" i="2"/>
  <c r="L84" i="2"/>
  <c r="L85" i="2"/>
  <c r="L86" i="2"/>
  <c r="L87" i="2"/>
  <c r="L88" i="2"/>
  <c r="L89" i="2"/>
  <c r="L90" i="2"/>
  <c r="L83" i="2"/>
  <c r="L77" i="2"/>
  <c r="L78" i="2"/>
  <c r="L79" i="2"/>
  <c r="L80" i="2"/>
  <c r="L81" i="2"/>
  <c r="L76" i="2"/>
  <c r="L65" i="2"/>
  <c r="L66" i="2"/>
  <c r="L67" i="2"/>
  <c r="L68" i="2"/>
  <c r="L69" i="2"/>
  <c r="L70" i="2"/>
  <c r="L71" i="2"/>
  <c r="L72" i="2"/>
  <c r="L73" i="2"/>
  <c r="L74" i="2"/>
  <c r="L64" i="2"/>
  <c r="L54" i="2"/>
  <c r="L55" i="2"/>
  <c r="L56" i="2"/>
  <c r="L57" i="2"/>
  <c r="L58" i="2"/>
  <c r="L59" i="2"/>
  <c r="L60" i="2"/>
  <c r="L61" i="2"/>
  <c r="L62" i="2"/>
  <c r="L53" i="2"/>
  <c r="L45" i="2"/>
  <c r="L46" i="2"/>
  <c r="L47" i="2"/>
  <c r="L48" i="2"/>
  <c r="L49" i="2"/>
  <c r="L50" i="2"/>
  <c r="L51" i="2"/>
  <c r="L44" i="2"/>
  <c r="L34" i="2"/>
  <c r="L35" i="2"/>
  <c r="L36" i="2"/>
  <c r="L37" i="2"/>
  <c r="L38" i="2"/>
  <c r="L39" i="2"/>
  <c r="L40" i="2"/>
  <c r="L41" i="2"/>
  <c r="L42" i="2"/>
  <c r="L33" i="2"/>
  <c r="L26" i="2"/>
  <c r="L27" i="2"/>
  <c r="L28" i="2"/>
  <c r="L29" i="2"/>
  <c r="L30" i="2"/>
  <c r="L31" i="2"/>
  <c r="L25" i="2"/>
  <c r="L16" i="2"/>
  <c r="L17" i="2"/>
  <c r="L18" i="2"/>
  <c r="L19" i="2"/>
  <c r="L20" i="2"/>
  <c r="L21" i="2"/>
  <c r="L22" i="2"/>
  <c r="L15" i="2"/>
  <c r="K7" i="2"/>
  <c r="K8" i="2"/>
  <c r="L8" i="2" s="1"/>
  <c r="K9" i="2"/>
  <c r="N9" i="2" s="1"/>
  <c r="K10" i="2"/>
  <c r="L10" i="2" s="1"/>
  <c r="K11" i="2"/>
  <c r="K12" i="2"/>
  <c r="K13" i="2"/>
  <c r="K6" i="2"/>
  <c r="L6" i="2" s="1"/>
  <c r="L7" i="2"/>
  <c r="L11" i="2"/>
  <c r="L12" i="2"/>
  <c r="L13" i="2"/>
  <c r="L9" i="2" l="1"/>
  <c r="L167" i="2"/>
  <c r="L168" i="2"/>
  <c r="K156" i="2"/>
  <c r="K157" i="2"/>
  <c r="K158" i="2"/>
  <c r="K159" i="2"/>
  <c r="K160" i="2"/>
  <c r="K161" i="2"/>
  <c r="K162" i="2"/>
  <c r="K163" i="2"/>
  <c r="K145" i="2"/>
  <c r="K146" i="2"/>
  <c r="K147" i="2"/>
  <c r="K148" i="2"/>
  <c r="K149" i="2"/>
  <c r="K150" i="2"/>
  <c r="K151" i="2"/>
  <c r="K152" i="2"/>
  <c r="K153" i="2"/>
  <c r="K132" i="2"/>
  <c r="K133" i="2"/>
  <c r="K134" i="2"/>
  <c r="K135" i="2"/>
  <c r="K136" i="2"/>
  <c r="K137" i="2"/>
  <c r="K138" i="2"/>
  <c r="K139" i="2"/>
  <c r="K140" i="2"/>
  <c r="K141" i="2"/>
  <c r="K142" i="2"/>
  <c r="K124" i="2"/>
  <c r="K125" i="2"/>
  <c r="K126" i="2"/>
  <c r="K127" i="2"/>
  <c r="K128" i="2"/>
  <c r="K129" i="2"/>
  <c r="K117" i="2"/>
  <c r="K118" i="2"/>
  <c r="K119" i="2"/>
  <c r="K120" i="2"/>
  <c r="K121" i="2"/>
  <c r="K104" i="2"/>
  <c r="K105" i="2"/>
  <c r="K106" i="2"/>
  <c r="K107" i="2"/>
  <c r="K108" i="2"/>
  <c r="K109" i="2"/>
  <c r="K110" i="2"/>
  <c r="K111" i="2"/>
  <c r="K112" i="2"/>
  <c r="K113" i="2"/>
  <c r="K114" i="2"/>
  <c r="K94" i="2"/>
  <c r="K95" i="2"/>
  <c r="K96" i="2"/>
  <c r="K97" i="2"/>
  <c r="K98" i="2"/>
  <c r="K99" i="2"/>
  <c r="K100" i="2"/>
  <c r="K101" i="2"/>
  <c r="K84" i="2"/>
  <c r="K85" i="2"/>
  <c r="K86" i="2"/>
  <c r="K87" i="2"/>
  <c r="K88" i="2"/>
  <c r="K89" i="2"/>
  <c r="K90" i="2"/>
  <c r="K77" i="2"/>
  <c r="K78" i="2"/>
  <c r="K79" i="2"/>
  <c r="K80" i="2"/>
  <c r="K81" i="2"/>
  <c r="K65" i="2"/>
  <c r="K66" i="2"/>
  <c r="K67" i="2"/>
  <c r="K68" i="2"/>
  <c r="K69" i="2"/>
  <c r="K70" i="2"/>
  <c r="K71" i="2"/>
  <c r="K72" i="2"/>
  <c r="K73" i="2"/>
  <c r="K74" i="2"/>
  <c r="K54" i="2"/>
  <c r="K55" i="2"/>
  <c r="K56" i="2"/>
  <c r="K57" i="2"/>
  <c r="K58" i="2"/>
  <c r="K59" i="2"/>
  <c r="K60" i="2"/>
  <c r="K61" i="2"/>
  <c r="K62" i="2"/>
  <c r="K45" i="2"/>
  <c r="K46" i="2"/>
  <c r="K47" i="2"/>
  <c r="K48" i="2"/>
  <c r="K49" i="2"/>
  <c r="K50" i="2"/>
  <c r="K51" i="2"/>
  <c r="K34" i="2"/>
  <c r="K35" i="2"/>
  <c r="K36" i="2"/>
  <c r="K37" i="2"/>
  <c r="K38" i="2"/>
  <c r="K39" i="2"/>
  <c r="K40" i="2"/>
  <c r="K41" i="2"/>
  <c r="K42" i="2"/>
  <c r="K26" i="2"/>
  <c r="K27" i="2"/>
  <c r="K28" i="2"/>
  <c r="K29" i="2"/>
  <c r="K30" i="2"/>
  <c r="K31" i="2"/>
  <c r="K165" i="2"/>
  <c r="K155" i="2"/>
  <c r="K144" i="2"/>
  <c r="K131" i="2"/>
  <c r="K123" i="2"/>
  <c r="K116" i="2"/>
  <c r="K103" i="2"/>
  <c r="K93" i="2"/>
  <c r="K83" i="2"/>
  <c r="K76" i="2"/>
  <c r="K64" i="2"/>
  <c r="K53" i="2"/>
  <c r="K44" i="2"/>
  <c r="K33" i="2"/>
  <c r="K25" i="2"/>
  <c r="K22" i="2"/>
  <c r="K21" i="2"/>
  <c r="K20" i="2"/>
  <c r="K19" i="2"/>
  <c r="K18" i="2"/>
  <c r="K17" i="2"/>
  <c r="K16" i="2"/>
  <c r="K15" i="2"/>
  <c r="L166" i="2" l="1"/>
  <c r="N166" i="2"/>
  <c r="L165" i="2"/>
  <c r="N165" i="2"/>
  <c r="N174" i="2" s="1"/>
</calcChain>
</file>

<file path=xl/sharedStrings.xml><?xml version="1.0" encoding="utf-8"?>
<sst xmlns="http://schemas.openxmlformats.org/spreadsheetml/2006/main" count="360" uniqueCount="312">
  <si>
    <t>Orientações Iniciais</t>
  </si>
  <si>
    <t>1. A Matriz de Análise dos Impactos Urbanísticos é parte integrante do processo administrativo do Estudo de Impacto de Vizinhança, sendo obrigatória a sua entrega devidamente preenchida em conjunto com o Relatório de Impacto de Vizinhança.</t>
  </si>
  <si>
    <t>3. O preenchimento da Matriz deve ser feita obrigatoriamente pelos responsáveis pela elaboração do EIV/RIV, sendo de responsabilidade destes a veracidade dos impactos e critérios informados.</t>
  </si>
  <si>
    <t>6. Poderá o órgão de licenciamento urbanístico durante a análise do RIV solicitar a inclusão de impactos apresentados no Relatório que não foram listados na Matriz, bem como solicitar esclarecimentos em relação ao que foi informado na Matriz</t>
  </si>
  <si>
    <t>IMPACTO</t>
  </si>
  <si>
    <t>NATUREZA DO IMPACTO</t>
  </si>
  <si>
    <t>FASE DE OCORRÊNCIA</t>
  </si>
  <si>
    <t>EXPECTATIVA DE OCORRÊNCIA</t>
  </si>
  <si>
    <t>ABRANGÊNCIA</t>
  </si>
  <si>
    <t>IMPORTÂNCIA</t>
  </si>
  <si>
    <t>REVERSIBILIDADE</t>
  </si>
  <si>
    <t>PRAZO</t>
  </si>
  <si>
    <t>VALORAÇÃO</t>
  </si>
  <si>
    <t>MAGNITUDE</t>
  </si>
  <si>
    <t xml:space="preserve"> AÇÃO MITIGADORA</t>
  </si>
  <si>
    <t>ÍNDICE DE MAGNITUDE</t>
  </si>
  <si>
    <t>ETAPA DE CONSTRUÇÃO</t>
  </si>
  <si>
    <t>Ocupação de passeio público com tapumes</t>
  </si>
  <si>
    <t>Acesso de pessoas desavisadas ao canteiro de obras</t>
  </si>
  <si>
    <t>Aumento do consumo de energia elétrica e água</t>
  </si>
  <si>
    <t>Geração de efluentes de instalações sanitárias provisórias</t>
  </si>
  <si>
    <t>Vazamento de materiais tóxicos ou combustíveis</t>
  </si>
  <si>
    <t>Geração de entulho</t>
  </si>
  <si>
    <t>Geração de ruído</t>
  </si>
  <si>
    <t>Utilização de caçambas de entulho e ocupação da via pública</t>
  </si>
  <si>
    <t>Geração de vibração e danos estruturais em edificações vizinhas</t>
  </si>
  <si>
    <t>Geração de poeira mineral</t>
  </si>
  <si>
    <t>Geração de danos estruturais em edificações vizinhas</t>
  </si>
  <si>
    <t>Geração de vibração</t>
  </si>
  <si>
    <t>Desencadeamento de processos erosivos na via ou imóveis vizinhos</t>
  </si>
  <si>
    <t>Emissão de material particulado e gases de combustão para a atmosfera</t>
  </si>
  <si>
    <t>Carreamento de solo para as vias públicas com obstrução de redes pluviais</t>
  </si>
  <si>
    <t>Danificação de pavimento pelo tráfego de máquinas pesadas</t>
  </si>
  <si>
    <t>Aumento da poluição sonora pelo tráfego de máquinas e caminhões</t>
  </si>
  <si>
    <t>Vazamento de óleo, combustível de máquinas e equipamentos</t>
  </si>
  <si>
    <t>Demanda de vagas em via pública para veículos das equipes/funcionários da obra</t>
  </si>
  <si>
    <t>Geração de ruído na montagem de estrutura metálica</t>
  </si>
  <si>
    <t>Geração de ruído e obstrução de vias públicas na movimentação e posicionamento de guindastes/gruas</t>
  </si>
  <si>
    <t>Queda de materiais</t>
  </si>
  <si>
    <t>Ruído na execução de formas para concretagem</t>
  </si>
  <si>
    <t>Ruído da montagem de armaduras</t>
  </si>
  <si>
    <t>Obstrução de vias públicas na movimentação e posicionamento de caminhões betoneira, autobomba (considerar nível de serviço e largura da via)</t>
  </si>
  <si>
    <t>Contaminação do solo e água com resíduos de cimento e concreto</t>
  </si>
  <si>
    <t>Geração de resíduos inertes</t>
  </si>
  <si>
    <t>Geração de resíduos tóxicos (pintura e impermeabilização)</t>
  </si>
  <si>
    <t>Danos estruturais em edificações históricas ou tombadas</t>
  </si>
  <si>
    <t>Danos às vias tombadas pelo tráfego de máquinas e equipamentos pesados</t>
  </si>
  <si>
    <t>Obstrução de acesso e visualização a imóveis tombados pelo tráfego de máquinas e equipamentos</t>
  </si>
  <si>
    <t>Danos estéticos em edificações históricas ou tombadas (sujidades)</t>
  </si>
  <si>
    <t>ETAPA DE FUNCIONAMENTO</t>
  </si>
  <si>
    <t>Aumento na demanda do sistema de drenagem, causado pela impermeabilização do solo</t>
  </si>
  <si>
    <t>Aumento no consumo de energia elétrica</t>
  </si>
  <si>
    <t>Aumento no consumo de água</t>
  </si>
  <si>
    <t>Geração de efluentes sanitários em regiões não atendidas pela concessionária do serviço</t>
  </si>
  <si>
    <t>Aumento do volume de resíduos sólidos</t>
  </si>
  <si>
    <t>Aumento na demanda por escola pública</t>
  </si>
  <si>
    <t>Ocupação em local não servido por equipamentos de ensino público em distância aceitável</t>
  </si>
  <si>
    <t>Aumento na demanda por saúde pública</t>
  </si>
  <si>
    <t>Ocupação em local não servido por equipamentos de saúde pública em distância aceitável</t>
  </si>
  <si>
    <t>Aumento na demanda por segurança pública</t>
  </si>
  <si>
    <t>Ocupação em local não servido por equipamento de segurança pública em distância aceitável</t>
  </si>
  <si>
    <t>Aumento na demanda por área de lazer pública</t>
  </si>
  <si>
    <t>Ocupação em local sem áreas verdes de lazer públicas em distância aceitável</t>
  </si>
  <si>
    <t>Uso discrepante do objetivado pelo zoneamento (Art. 42)</t>
  </si>
  <si>
    <t>Adensamento expressivo (Conforme Item 3.1 do RIV)</t>
  </si>
  <si>
    <t>Supervalorização dos imóveis na área de influência</t>
  </si>
  <si>
    <t>Gentrificação e expulsão de comunidades de menor renda</t>
  </si>
  <si>
    <t>Desvalorização de imóveis no entorno imediato</t>
  </si>
  <si>
    <t>Aumento de tráfego de veículos motorizados</t>
  </si>
  <si>
    <t>Piora no nível da via em um horizonte de 5 anos.</t>
  </si>
  <si>
    <t>Aumento na demanda por estacionamento em vias públicas</t>
  </si>
  <si>
    <t>Aumento na demanda por transporte coletivo</t>
  </si>
  <si>
    <t>Ocupação em área sem passeios adequados e acessíveis</t>
  </si>
  <si>
    <t>Ocupação em área sem malha cicloviária adequada</t>
  </si>
  <si>
    <t>Ocupação em área sem via pavimentada</t>
  </si>
  <si>
    <t>Favorecimento de transporte motorizado em detrimento de modais ativos</t>
  </si>
  <si>
    <t>Aumento da poluição do ar</t>
  </si>
  <si>
    <t>Geração de ruídos pela população</t>
  </si>
  <si>
    <t>Geração de reflexos ofuscantes causados por revestimento de fachada</t>
  </si>
  <si>
    <t>Geração de ilhas de calor</t>
  </si>
  <si>
    <t>Impermeabilização do solo</t>
  </si>
  <si>
    <t>Alteração na incidência de iluminação/ventilação</t>
  </si>
  <si>
    <t>Obstrução de acesso a pontos turísticos ou de interesse público</t>
  </si>
  <si>
    <t>Obstrução de paisagens visíveis da via pública</t>
  </si>
  <si>
    <t>Criação de elementos arquitetônicos destoantes do entorno</t>
  </si>
  <si>
    <t>Ocupação de áreas de importante valor paisagístico</t>
  </si>
  <si>
    <t>Alteração da paisagem urbana, natural e cultural (pelas estruturas físicas do empreendimento)</t>
  </si>
  <si>
    <t>Pressão urbana sobre áreas de proteção cultural ou natural</t>
  </si>
  <si>
    <t>Descaracterização de conjuntos arquitetônicos tombados</t>
  </si>
  <si>
    <t>Sombreamento de praias, corpos d'água ou áreas verdes</t>
  </si>
  <si>
    <t>Sombreamento de equipamentos públicos</t>
  </si>
  <si>
    <t>Descaracterização de paisagens naturais</t>
  </si>
  <si>
    <t>2. O preenchimento da Matriz de Análise dos Impactos Urbanísticos deverá seguir o disposto na Instrução Normativa Conjunta  SMPIU/IPUF/SMHDU N. 03/2023</t>
  </si>
  <si>
    <t>4. Poderão ser elencados outros impactos reais além dos já previstos na Matriz (usar linhas em branco).</t>
  </si>
  <si>
    <t>1.1</t>
  </si>
  <si>
    <t>SERVIÇOS PRELIMINARES</t>
  </si>
  <si>
    <t>Implantação do canteiro de obras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</si>
  <si>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</si>
  <si>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</si>
  <si>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</si>
  <si>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</si>
  <si>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</si>
  <si>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</si>
  <si>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</si>
  <si>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</si>
  <si>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Demolição</t>
  </si>
  <si>
    <t>1.2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</si>
  <si>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</si>
  <si>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</si>
  <si>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</si>
  <si>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</si>
  <si>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</si>
  <si>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</si>
  <si>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</si>
  <si>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</si>
  <si>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MOVIMENTAÇÃO DE TERRA E FUNDAÇÕES</t>
  </si>
  <si>
    <t>2</t>
  </si>
  <si>
    <t>2.1</t>
  </si>
  <si>
    <t>2.1.1</t>
  </si>
  <si>
    <t>2.1.2</t>
  </si>
  <si>
    <t>2.1.3</t>
  </si>
  <si>
    <t>2.1.4</t>
  </si>
  <si>
    <t>2.1.5</t>
  </si>
  <si>
    <t>2.1.6</t>
  </si>
  <si>
    <t>2.1.7</t>
  </si>
  <si>
    <t>Interferência no trânsito para transporte de material de empréstimo, mobilização e desmobilização de máquinas e equipamentos (considerar capacidade e dimensões da via)</t>
  </si>
  <si>
    <t>Interferência no trânsito para destinação do solo escavado, mobilização e desmobilização de máquinas e equipamentos (considerar capacidade e dimensões da via)</t>
  </si>
  <si>
    <t>Interferência no trânsito para mobilização e desmobilização de máquinas e equipamentos (considerar capacidade e dimensões da via)</t>
  </si>
  <si>
    <t>Geração de ruídos por veículos e/ou equipamentos</t>
  </si>
  <si>
    <t>2.2</t>
  </si>
  <si>
    <t>2.3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</si>
  <si>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</si>
  <si>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</si>
  <si>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</si>
  <si>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</si>
  <si>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</si>
  <si>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</si>
  <si>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</si>
  <si>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</si>
  <si>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</si>
  <si>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</si>
  <si>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Serviços de terraplanagem/aterro</t>
  </si>
  <si>
    <t>Escavações de subsolo</t>
  </si>
  <si>
    <t>2.4</t>
  </si>
  <si>
    <t>2.3.1</t>
  </si>
  <si>
    <t>Execução de fundações estacas/diafragma</t>
  </si>
  <si>
    <t>2.3.2</t>
  </si>
  <si>
    <t>2.3.3</t>
  </si>
  <si>
    <t>2.3.4</t>
  </si>
  <si>
    <t>2.3.5</t>
  </si>
  <si>
    <t>2.3.6</t>
  </si>
  <si>
    <t>2.3.7</t>
  </si>
  <si>
    <t>2.3.8</t>
  </si>
  <si>
    <t>Movimentação de trabalhadores, carros caminhões e máquinas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</si>
  <si>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</si>
  <si>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</si>
  <si>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</si>
  <si>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</si>
  <si>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</si>
  <si>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</si>
  <si>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</si>
  <si>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</si>
  <si>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</si>
  <si>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</si>
  <si>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SUPERESTRUTURA E VEDAÇÃO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</si>
  <si>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</si>
  <si>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</si>
  <si>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</si>
  <si>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</si>
  <si>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</si>
  <si>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</si>
  <si>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</si>
  <si>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</si>
  <si>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</si>
  <si>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</si>
  <si>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</si>
  <si>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4.</t>
  </si>
  <si>
    <t>5.</t>
  </si>
  <si>
    <t>RESÍDUOS DE CONSTRUÇÃO CIVIL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</si>
  <si>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</si>
  <si>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</si>
  <si>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</si>
  <si>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</si>
  <si>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</si>
  <si>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</si>
  <si>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</si>
  <si>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</si>
  <si>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</si>
  <si>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</si>
  <si>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5.5</t>
  </si>
  <si>
    <t>5.6</t>
  </si>
  <si>
    <t>5.7</t>
  </si>
  <si>
    <t>5.8</t>
  </si>
  <si>
    <t>PATRIMÔNIO NATURAL E CULTURAL</t>
  </si>
  <si>
    <t>3.</t>
  </si>
  <si>
    <t>EQUIPAMENTOS URBANOS</t>
  </si>
  <si>
    <t>1.</t>
  </si>
  <si>
    <t>1.3</t>
  </si>
  <si>
    <t>1.4</t>
  </si>
  <si>
    <t>1.5</t>
  </si>
  <si>
    <t>1.6</t>
  </si>
  <si>
    <t>1.7</t>
  </si>
  <si>
    <t>1.8</t>
  </si>
  <si>
    <t>1.9</t>
  </si>
  <si>
    <t>EQUIPAMENTOS COMUNITÁRIOS</t>
  </si>
  <si>
    <t>2.</t>
  </si>
  <si>
    <t>2.5</t>
  </si>
  <si>
    <t>2.6</t>
  </si>
  <si>
    <t>2.7</t>
  </si>
  <si>
    <t>2.8</t>
  </si>
  <si>
    <t>2.9</t>
  </si>
  <si>
    <t>2.10</t>
  </si>
  <si>
    <t>2.11</t>
  </si>
  <si>
    <t>2.12</t>
  </si>
  <si>
    <t>USO E OCUPAÇÃO DO SOLO</t>
  </si>
  <si>
    <t>4.7</t>
  </si>
  <si>
    <t>VALORIZAÇÃO IMOBILIÁRIA</t>
  </si>
  <si>
    <t>MOBILIDADE URBANA</t>
  </si>
  <si>
    <t>5.9</t>
  </si>
  <si>
    <t>5.10</t>
  </si>
  <si>
    <t>5.11</t>
  </si>
  <si>
    <t>5.12</t>
  </si>
  <si>
    <t>6.</t>
  </si>
  <si>
    <t>7.</t>
  </si>
  <si>
    <t>CONFORTO AMBIENTAL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</si>
  <si>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</si>
  <si>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</si>
  <si>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</si>
  <si>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</si>
  <si>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</si>
  <si>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</si>
  <si>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</si>
  <si>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</si>
  <si>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</si>
  <si>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</si>
  <si>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PAISAGEM URBANA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</si>
  <si>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</si>
  <si>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</si>
  <si>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</si>
  <si>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</si>
  <si>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</si>
  <si>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</si>
  <si>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</si>
  <si>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</si>
  <si>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</si>
  <si>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8.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</si>
  <si>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</si>
  <si>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</si>
  <si>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</si>
  <si>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</si>
  <si>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</si>
  <si>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</si>
  <si>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</si>
  <si>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</si>
  <si>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</si>
  <si>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FATORES DOS ATRIBUTOS DOS IMPACTOS REAIS</t>
  </si>
  <si>
    <t>FATORES DO ÍNDICE DE DEMANDA DE USO</t>
  </si>
  <si>
    <t>ATRIBUTO</t>
  </si>
  <si>
    <t>CRITÉRIO</t>
  </si>
  <si>
    <t>PESO</t>
  </si>
  <si>
    <t>USO</t>
  </si>
  <si>
    <t>VALOR</t>
  </si>
  <si>
    <t>Fase de ocorrência</t>
  </si>
  <si>
    <t>Implantação – 1
Operação - 5</t>
  </si>
  <si>
    <t>- Comercial</t>
  </si>
  <si>
    <t>Expectativa de
ocorrência</t>
  </si>
  <si>
    <t>Inexistente - 0                     Incerta – 1
Certa - 3</t>
  </si>
  <si>
    <t>- Serviços</t>
  </si>
  <si>
    <t>Abrangência</t>
  </si>
  <si>
    <t>Entorno Empreendimento - 1
AID – 3
AII - 5</t>
  </si>
  <si>
    <t>- Comunitário</t>
  </si>
  <si>
    <t>Importância</t>
  </si>
  <si>
    <t>Baixa – 1
Moderada – 3
Alta - 5</t>
  </si>
  <si>
    <t>- Misto</t>
  </si>
  <si>
    <t>Reversibilidade</t>
  </si>
  <si>
    <t>Reversível – 1
Parcialmente Reversível – 3
Irreversível - 5</t>
  </si>
  <si>
    <t>- Habitacional</t>
  </si>
  <si>
    <t>Prazo de duração</t>
  </si>
  <si>
    <t>Temporário – 1
Cíclico – 3
Permanente - 5</t>
  </si>
  <si>
    <t>- Logística</t>
  </si>
  <si>
    <t>- Empreendimento com áreas de estacionamento descoberto, pátio aberto, depósito aberto e similares, cujas áreas sejam iguais ou superiores a 50% (50 por cento) da taxa de ocupação utilizada</t>
  </si>
  <si>
    <t>FATORES DO ÍNDICE DE INFLUÊNCIA NOS ECOSSISTEMAS URBANOS (IEU)</t>
  </si>
  <si>
    <t>IEU - Uso Habitacional</t>
  </si>
  <si>
    <t>FÓRMULAS (DECRETO N. 25.400/2023)</t>
  </si>
  <si>
    <t>ZONEAMENTO</t>
  </si>
  <si>
    <t>VC = GI x ATC</t>
  </si>
  <si>
    <t>ARR, AUE, ARM, ARP, ATR, ATL, ARC, ZEIS, APL</t>
  </si>
  <si>
    <t>VC = Valor de Contrapartida (em CUB/SC)</t>
  </si>
  <si>
    <t>AMS, AMC</t>
  </si>
  <si>
    <t>GI = Grau de Impacto</t>
  </si>
  <si>
    <t>IEU - Uso Comunitário</t>
  </si>
  <si>
    <t>ATC= Área total Construída (m²)</t>
  </si>
  <si>
    <t>ARR, AUE, ARM, ARP, ATR, ATL, ARC, APT, ZEIS</t>
  </si>
  <si>
    <t>GI = IM x IEU x FDU</t>
  </si>
  <si>
    <t>APL, AMC, AMS</t>
  </si>
  <si>
    <t>IEU - Uso Comercial e Serviços</t>
  </si>
  <si>
    <t>IM = Índice de Magnitude</t>
  </si>
  <si>
    <t>IEU = Influência nos Ecossistemas Urbanos</t>
  </si>
  <si>
    <t>ARP, AMC, AMS, ARM, ATR, ATL, ARC, APT, ZEIS</t>
  </si>
  <si>
    <t>FDU = Fator de Demanda de Uso</t>
  </si>
  <si>
    <t>APL, ARR, AUE</t>
  </si>
  <si>
    <t>IEU - Uso Industrial</t>
  </si>
  <si>
    <t>APT, AMS</t>
  </si>
  <si>
    <t>∑IN = Somatória da valoração dos impactos negativos</t>
  </si>
  <si>
    <t>ARP, AMC, ARM, ATR, ATL, ARC, ZEIS, APL, ARR, AUE</t>
  </si>
  <si>
    <t>7. A planilha deverá ser encaminhada em formato editável (.xls ou .xlsx) para o e-mail aeiv.smdu@pmf.sc.gov.br com o assunto "Matriz de Impactos - Processo E xxxxxx/xxxx".</t>
  </si>
  <si>
    <t>Empreendimento:</t>
  </si>
  <si>
    <t>Data:</t>
  </si>
  <si>
    <t>Planilha Versão R02 - Data: 05/08/2024</t>
  </si>
  <si>
    <t>5. Caso o empreendimento não cause algum(ns) do(s) impacto(s) elencado(s) na Matriz, preencher o campo "Expectativa de Ocorrência" como "Inexistente". Não devem ser excluídas linhas.</t>
  </si>
  <si>
    <t>NIN = Número de impactos</t>
  </si>
  <si>
    <t>IM = ∑IN / 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</si>
</sst>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"/>
  </numFmts>
  <fonts count="10">
    <font>
      <sz val="11"/>
      <color theme="1"/>
      <name val="Calibri"/>
      <scheme val="minor"/>
    </font>
    <font>
      <b/>
      <sz val="12"/>
      <color theme="1"/>
      <name val="Calibri"/>
    </font>
    <font>
      <sz val="11"/>
      <name val="Calibri"/>
    </font>
    <font>
      <sz val="11"/>
      <color theme="1"/>
      <name val="Calibri"/>
    </font>
    <font>
      <sz val="10"/>
      <color theme="1"/>
      <name val="Calibri"/>
    </font>
    <font>
      <b/>
      <sz val="10"/>
      <color theme="1"/>
      <name val="Calibri"/>
    </font>
    <font>
      <b/>
      <sz val="12"/>
      <color theme="0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7F7F7F"/>
        <bgColor rgb="FF7F7F7F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5" fillId="2" borderId="14" xfId="0" applyFont="1" applyFill="1" applyBorder="1" applyAlignment="1">
      <alignment vertical="center"/>
    </xf>
    <xf numFmtId="0" fontId="4" fillId="0" borderId="16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5" fillId="2" borderId="23" xfId="0" applyFont="1" applyFill="1" applyBorder="1" applyAlignment="1">
      <alignment horizontal="center" vertical="center" wrapText="1"/>
    </xf>
    <xf numFmtId="49" fontId="4" fillId="4" borderId="18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vertical="center"/>
    </xf>
    <xf numFmtId="49" fontId="4" fillId="0" borderId="24" xfId="0" applyNumberFormat="1" applyFont="1" applyBorder="1" applyAlignment="1">
      <alignment horizontal="left" vertical="center" wrapText="1"/>
    </xf>
    <xf numFmtId="49" fontId="5" fillId="2" borderId="24" xfId="0" applyNumberFormat="1" applyFont="1" applyFill="1" applyBorder="1" applyAlignment="1">
      <alignment horizontal="left" vertical="center" wrapText="1"/>
    </xf>
    <xf numFmtId="49" fontId="5" fillId="2" borderId="18" xfId="0" applyNumberFormat="1" applyFont="1" applyFill="1" applyBorder="1" applyAlignment="1">
      <alignment vertical="center"/>
    </xf>
    <xf numFmtId="49" fontId="0" fillId="0" borderId="0" xfId="0" applyNumberFormat="1"/>
    <xf numFmtId="0" fontId="7" fillId="0" borderId="0" xfId="0" applyFont="1"/>
    <xf numFmtId="0" fontId="5" fillId="2" borderId="3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32" xfId="0" applyFon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3" fillId="0" borderId="44" xfId="0" applyFont="1" applyBorder="1" applyAlignment="1">
      <alignment wrapText="1"/>
    </xf>
    <xf numFmtId="0" fontId="4" fillId="0" borderId="38" xfId="0" applyFont="1" applyBorder="1" applyAlignment="1">
      <alignment horizontal="center" vertical="center"/>
    </xf>
    <xf numFmtId="0" fontId="3" fillId="0" borderId="47" xfId="0" applyFont="1" applyBorder="1" applyAlignment="1">
      <alignment wrapText="1"/>
    </xf>
    <xf numFmtId="0" fontId="3" fillId="0" borderId="48" xfId="0" applyFont="1" applyBorder="1" applyAlignment="1">
      <alignment wrapText="1"/>
    </xf>
    <xf numFmtId="0" fontId="5" fillId="2" borderId="49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wrapText="1"/>
    </xf>
    <xf numFmtId="0" fontId="3" fillId="0" borderId="0" xfId="0" applyFont="1" applyAlignment="1">
      <alignment horizontal="left"/>
    </xf>
    <xf numFmtId="164" fontId="1" fillId="2" borderId="26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 wrapText="1"/>
    </xf>
    <xf numFmtId="49" fontId="4" fillId="4" borderId="53" xfId="0" applyNumberFormat="1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textRotation="90" wrapText="1"/>
    </xf>
    <xf numFmtId="0" fontId="5" fillId="2" borderId="55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/>
    </xf>
    <xf numFmtId="14" fontId="9" fillId="0" borderId="58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0" fillId="0" borderId="0" xfId="0"/>
    <xf numFmtId="0" fontId="2" fillId="0" borderId="5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6" fillId="3" borderId="51" xfId="0" applyFont="1" applyFill="1" applyBorder="1" applyAlignment="1">
      <alignment horizontal="center" vertical="center"/>
    </xf>
    <xf numFmtId="0" fontId="2" fillId="0" borderId="51" xfId="0" applyFont="1" applyBorder="1"/>
    <xf numFmtId="0" fontId="2" fillId="0" borderId="52" xfId="0" applyFont="1" applyBorder="1"/>
    <xf numFmtId="0" fontId="6" fillId="3" borderId="19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1" fillId="2" borderId="19" xfId="0" applyFont="1" applyFill="1" applyBorder="1" applyAlignment="1">
      <alignment horizontal="right" vertical="center"/>
    </xf>
    <xf numFmtId="0" fontId="9" fillId="0" borderId="57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2" fillId="0" borderId="43" xfId="0" applyFont="1" applyBorder="1"/>
    <xf numFmtId="0" fontId="5" fillId="2" borderId="27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4" fillId="0" borderId="34" xfId="0" applyFont="1" applyBorder="1" applyAlignment="1">
      <alignment horizontal="center" vertical="center"/>
    </xf>
    <xf numFmtId="0" fontId="2" fillId="0" borderId="35" xfId="0" applyFont="1" applyBorder="1"/>
    <xf numFmtId="0" fontId="2" fillId="0" borderId="31" xfId="0" applyFont="1" applyBorder="1"/>
    <xf numFmtId="165" fontId="4" fillId="0" borderId="34" xfId="0" applyNumberFormat="1" applyFont="1" applyBorder="1" applyAlignment="1">
      <alignment horizontal="center" vertical="center"/>
    </xf>
    <xf numFmtId="0" fontId="2" fillId="0" borderId="39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4" fillId="0" borderId="45" xfId="0" applyFont="1" applyBorder="1" applyAlignment="1">
      <alignment horizontal="center" vertical="center"/>
    </xf>
    <xf numFmtId="0" fontId="2" fillId="0" borderId="46" xfId="0" applyFont="1" applyBorder="1"/>
  </cellXfs>
  <cellStyles count="1">
    <cellStyle name="Normal" xfId="0" builtinId="0"/>
  </cellStyles>
  <dxfs count="10">
    <dxf>
      <fill>
        <patternFill patternType="solid">
          <fgColor rgb="FFFF0000"/>
          <bgColor rgb="FFFF00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ont>
        <color rgb="FF70AD47"/>
      </font>
      <fill>
        <patternFill patternType="none"/>
      </fill>
    </dxf>
    <dxf>
      <font>
        <color rgb="FFC00000"/>
      </font>
      <fill>
        <patternFill patternType="none"/>
      </fill>
    </dxf>
    <dxf>
      <font>
        <color rgb="FF70AD47"/>
      </font>
      <fill>
        <patternFill patternType="none"/>
      </fill>
    </dxf>
    <dxf>
      <font>
        <color rgb="FFC00000"/>
      </font>
      <fill>
        <patternFill patternType="none"/>
      </fill>
    </dxf>
    <dxf>
      <font>
        <color rgb="FF70AD47"/>
      </font>
      <fill>
        <patternFill patternType="none"/>
      </fill>
    </dxf>
    <dxf>
      <font>
        <color rgb="FFC0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00"/>
  <sheetViews>
    <sheetView showGridLines="0" workbookViewId="0">
      <selection activeCell="B7" sqref="B7:M7"/>
    </sheetView>
  </sheetViews>
  <sheetFormatPr defaultColWidth="14.453125" defaultRowHeight="15" customHeight="1"/>
  <cols>
    <col min="1" max="1" width="2.90625" customWidth="1"/>
    <col min="2" max="13" width="9.08984375" customWidth="1"/>
    <col min="14" max="26" width="8.6328125" customWidth="1"/>
  </cols>
  <sheetData>
    <row r="1" spans="2:13" ht="14.25" customHeight="1"/>
    <row r="2" spans="2:13" ht="14.25" customHeight="1">
      <c r="B2" s="71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2:13" ht="14.25" customHeight="1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2:13" ht="46.5" customHeight="1">
      <c r="B4" s="68" t="s">
        <v>1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70"/>
    </row>
    <row r="5" spans="2:13" ht="30" customHeight="1">
      <c r="B5" s="68" t="s">
        <v>92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70"/>
    </row>
    <row r="6" spans="2:13" ht="30" customHeight="1">
      <c r="B6" s="68" t="s">
        <v>2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</row>
    <row r="7" spans="2:13" ht="14.5">
      <c r="B7" s="68" t="s">
        <v>93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70"/>
    </row>
    <row r="8" spans="2:13" ht="30.75" customHeight="1">
      <c r="B8" s="68" t="s">
        <v>309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</row>
    <row r="9" spans="2:13" ht="33" customHeight="1">
      <c r="B9" s="68" t="s">
        <v>3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</row>
    <row r="10" spans="2:13" ht="27" customHeight="1">
      <c r="B10" s="68" t="s">
        <v>305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</row>
    <row r="11" spans="2:13" ht="14.25" customHeight="1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6"/>
    </row>
    <row r="12" spans="2:13" ht="14.25" customHeight="1"/>
    <row r="13" spans="2:13" ht="14.25" customHeight="1"/>
    <row r="14" spans="2:13" ht="14.25" customHeight="1"/>
    <row r="15" spans="2:13" ht="14.25" customHeight="1"/>
    <row r="16" spans="2:1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B8:M8"/>
    <mergeCell ref="B9:M9"/>
    <mergeCell ref="B10:M10"/>
    <mergeCell ref="B2:M2"/>
    <mergeCell ref="B4:M4"/>
    <mergeCell ref="B5:M5"/>
    <mergeCell ref="B6:M6"/>
    <mergeCell ref="B7:M7"/>
  </mergeCells>
  <pageMargins left="0.511811024" right="0.511811024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63"/>
  <sheetViews>
    <sheetView showGridLines="0" view="pageBreakPreview" zoomScale="85" zoomScaleNormal="85" zoomScaleSheetLayoutView="85" workbookViewId="0">
      <pane xSplit="1" ySplit="2" topLeftCell="B159" activePane="bottomRight" state="frozen"/>
      <selection pane="topRight" activeCell="B1" sqref="B1"/>
      <selection pane="bottomLeft" activeCell="A2" sqref="A2"/>
      <selection pane="bottomRight" activeCell="F167" sqref="F167 K167"/>
    </sheetView>
  </sheetViews>
  <sheetFormatPr defaultColWidth="14.453125" defaultRowHeight="15" customHeight="1"/>
  <cols>
    <col min="1" max="1" width="9.08984375" customWidth="1"/>
    <col min="2" max="2" width="5.90625" style="34" bestFit="1" customWidth="1"/>
    <col min="3" max="3" width="73.90625" customWidth="1"/>
    <col min="4" max="4" width="12.08984375" customWidth="1"/>
    <col min="5" max="5" width="7.08984375" customWidth="1"/>
    <col min="6" max="12" width="5.6328125" customWidth="1"/>
    <col min="13" max="13" width="61.6328125" customWidth="1"/>
    <col min="14" max="14" width="15" customWidth="1"/>
    <col min="15" max="22" width="8.6328125" customWidth="1"/>
    <col min="23" max="24" width="11.453125" customWidth="1"/>
    <col min="25" max="27" width="8.6328125" customWidth="1"/>
  </cols>
  <sheetData>
    <row r="1" spans="1:21" ht="31.5" customHeight="1">
      <c r="B1" s="82" t="s">
        <v>306</v>
      </c>
      <c r="C1" s="83"/>
      <c r="D1" s="81"/>
      <c r="E1" s="81"/>
      <c r="F1" s="81"/>
      <c r="G1" s="81"/>
      <c r="H1" s="81"/>
      <c r="I1" s="81"/>
      <c r="J1" s="81"/>
      <c r="K1" s="81"/>
      <c r="L1" s="81"/>
      <c r="M1" s="66" t="s">
        <v>307</v>
      </c>
      <c r="N1" s="67"/>
    </row>
    <row r="2" spans="1:21" ht="95.4" customHeight="1" thickBot="1">
      <c r="A2" s="7"/>
      <c r="B2" s="84" t="s">
        <v>4</v>
      </c>
      <c r="C2" s="85"/>
      <c r="D2" s="62" t="s">
        <v>5</v>
      </c>
      <c r="E2" s="63" t="s">
        <v>6</v>
      </c>
      <c r="F2" s="63" t="s">
        <v>7</v>
      </c>
      <c r="G2" s="63" t="s">
        <v>8</v>
      </c>
      <c r="H2" s="63" t="s">
        <v>9</v>
      </c>
      <c r="I2" s="63" t="s">
        <v>10</v>
      </c>
      <c r="J2" s="63" t="s">
        <v>11</v>
      </c>
      <c r="K2" s="63" t="s">
        <v>12</v>
      </c>
      <c r="L2" s="63" t="s">
        <v>13</v>
      </c>
      <c r="M2" s="65" t="s">
        <v>14</v>
      </c>
      <c r="N2" s="64" t="s">
        <v>15</v>
      </c>
      <c r="O2" s="7"/>
      <c r="P2" s="7"/>
      <c r="Q2" s="7"/>
      <c r="R2" s="7"/>
      <c r="S2" s="7"/>
      <c r="T2" s="7"/>
      <c r="U2" s="7"/>
    </row>
    <row r="3" spans="1:21" ht="14.25" customHeight="1" thickBot="1">
      <c r="A3" s="7"/>
      <c r="B3" s="61"/>
      <c r="C3" s="74" t="s">
        <v>16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6"/>
      <c r="O3" s="7"/>
      <c r="P3" s="7"/>
      <c r="Q3" s="7"/>
      <c r="R3" s="7"/>
      <c r="S3" s="7"/>
      <c r="T3" s="7"/>
      <c r="U3" s="7"/>
    </row>
    <row r="4" spans="1:21" ht="14.25" customHeight="1">
      <c r="A4" s="7"/>
      <c r="B4" s="30">
        <v>1</v>
      </c>
      <c r="C4" s="15" t="s">
        <v>95</v>
      </c>
      <c r="D4" s="21"/>
      <c r="E4" s="21"/>
      <c r="F4" s="21"/>
      <c r="G4" s="23"/>
      <c r="H4" s="21"/>
      <c r="I4" s="21"/>
      <c r="J4" s="21"/>
      <c r="K4" s="21"/>
      <c r="L4" s="21"/>
      <c r="M4" s="21"/>
      <c r="N4" s="24"/>
      <c r="O4" s="7"/>
      <c r="P4" s="7"/>
      <c r="Q4" s="7"/>
      <c r="R4" s="7"/>
      <c r="S4" s="7"/>
      <c r="T4" s="7"/>
      <c r="U4" s="7"/>
    </row>
    <row r="5" spans="1:21" ht="14.25" customHeight="1">
      <c r="A5" s="7"/>
      <c r="B5" s="30" t="s">
        <v>94</v>
      </c>
      <c r="C5" s="15" t="s">
        <v>96</v>
      </c>
      <c r="D5" s="21"/>
      <c r="E5" s="22"/>
      <c r="F5" s="21"/>
      <c r="G5" s="23"/>
      <c r="H5" s="21"/>
      <c r="I5" s="21"/>
      <c r="J5" s="21"/>
      <c r="K5" s="21"/>
      <c r="L5" s="21"/>
      <c r="M5" s="21"/>
      <c r="N5" s="24"/>
      <c r="O5" s="7"/>
      <c r="P5" s="7"/>
      <c r="Q5" s="7"/>
      <c r="R5" s="7"/>
      <c r="S5" s="7"/>
      <c r="T5" s="7"/>
      <c r="U5" s="7"/>
    </row>
    <row r="6" spans="1:21" ht="14.25" customHeight="1">
      <c r="A6" s="7"/>
      <c r="B6" s="31" t="s">
        <v>97</v>
      </c>
      <c r="C6" s="16" t="s">
        <v>17</v>
      </c>
      <c r="D6" s="12"/>
      <c r="E6" s="10"/>
      <c r="F6" s="25"/>
      <c r="G6" s="25"/>
      <c r="H6" s="25"/>
      <c r="I6" s="25"/>
      <c r="J6" s="25"/>
      <c r="K6" s="58" t="str">
        <f t="shared" ref="K6:K13" si="0">IF($E6&lt;&gt;0,($E6*5+$F6*4.9+$G6*4.8+$H6*4.7+$I6*4.6+$J6*4.5),"")</f>
        <v/>
      </c>
      <c r="L6" s="59" t="str">
        <f>IF(F6="","",IF(OR($K6&lt;=33.17,$F6=0),"NULA",(IF($K6&lt;=66.35,"BAIXA",(IF($K6&lt;=99.52,"MÉDIA",(IF($K6&lt;=132.7,"ALTA",""))))))))</f>
        <v/>
      </c>
      <c r="M6" s="9"/>
      <c r="N6" s="60" t="str">
        <f>IF($F6="","",IF($F6=0,"NULO",IF($D6="NEGATIVO",(IF($E6&lt;&gt;0,K6,"")),(IF($D6="POSITIVO","POSITIVO","")))))</f>
        <v/>
      </c>
      <c r="O6" s="7"/>
      <c r="P6" s="7"/>
      <c r="Q6" s="7"/>
      <c r="R6" s="7"/>
      <c r="S6" s="7"/>
      <c r="T6" s="7"/>
      <c r="U6" s="7"/>
    </row>
    <row r="7" spans="1:21" ht="14.25" customHeight="1">
      <c r="A7" s="7"/>
      <c r="B7" s="31" t="s">
        <v>98</v>
      </c>
      <c r="C7" s="16" t="s">
        <v>18</v>
      </c>
      <c r="D7" s="12"/>
      <c r="E7" s="10"/>
      <c r="F7" s="25"/>
      <c r="G7" s="25"/>
      <c r="H7" s="25"/>
      <c r="I7" s="25"/>
      <c r="J7" s="25"/>
      <c r="K7" s="58" t="str">
        <f t="shared" si="0"/>
        <v/>
      </c>
      <c r="L7" s="59" t="str">
        <f t="shared" ref="L7:L13" si="1">IF(F7="","",IF(OR($K7&lt;=33.17,$F7=0),"NULA",(IF($K7&lt;=66.35,"BAIXA",(IF($K7&lt;=99.52,"MÉDIA",(IF($K7&lt;=132.7,"ALTA",""))))))))</f>
        <v/>
      </c>
      <c r="M7" s="9"/>
      <c r="N7" s="60" t="str">
        <f t="shared" ref="N7:N13" si="2">IF($F7="","",IF($F7=0,"NULO",IF($D7="NEGATIVO",(IF($E7&lt;&gt;0,K7,"")),(IF($D7="POSITIVO","POSITIVO","")))))</f>
        <v/>
      </c>
      <c r="O7" s="7"/>
      <c r="P7" s="7"/>
      <c r="Q7" s="7"/>
      <c r="R7" s="7"/>
      <c r="S7" s="7"/>
      <c r="T7" s="7"/>
      <c r="U7" s="7"/>
    </row>
    <row r="8" spans="1:21" ht="14.25" customHeight="1">
      <c r="A8" s="7"/>
      <c r="B8" s="31" t="s">
        <v>99</v>
      </c>
      <c r="C8" s="16" t="s">
        <v>19</v>
      </c>
      <c r="D8" s="12"/>
      <c r="E8" s="10"/>
      <c r="F8" s="25"/>
      <c r="G8" s="25"/>
      <c r="H8" s="25"/>
      <c r="I8" s="25"/>
      <c r="J8" s="25"/>
      <c r="K8" s="58" t="str">
        <f t="shared" si="0"/>
        <v/>
      </c>
      <c r="L8" s="59" t="str">
        <f t="shared" si="1"/>
        <v/>
      </c>
      <c r="M8" s="9"/>
      <c r="N8" s="60" t="str">
        <f t="shared" si="2"/>
        <v/>
      </c>
      <c r="O8" s="7"/>
      <c r="P8" s="7"/>
      <c r="Q8" s="7"/>
      <c r="R8" s="7"/>
      <c r="S8" s="7"/>
      <c r="T8" s="7"/>
      <c r="U8" s="7"/>
    </row>
    <row r="9" spans="1:21" ht="14.25" customHeight="1">
      <c r="A9" s="7"/>
      <c r="B9" s="31" t="s">
        <v>100</v>
      </c>
      <c r="C9" s="16" t="s">
        <v>20</v>
      </c>
      <c r="D9" s="12"/>
      <c r="E9" s="10"/>
      <c r="F9" s="25"/>
      <c r="G9" s="25"/>
      <c r="H9" s="25"/>
      <c r="I9" s="25"/>
      <c r="J9" s="25"/>
      <c r="K9" s="58" t="str">
        <f t="shared" si="0"/>
        <v/>
      </c>
      <c r="L9" s="59" t="str">
        <f t="shared" si="1"/>
        <v/>
      </c>
      <c r="M9" s="9"/>
      <c r="N9" s="60" t="str">
        <f t="shared" si="2"/>
        <v/>
      </c>
      <c r="O9" s="7"/>
      <c r="P9" s="7"/>
      <c r="Q9" s="7"/>
      <c r="R9" s="7"/>
      <c r="S9" s="7"/>
      <c r="T9" s="7"/>
      <c r="U9" s="7"/>
    </row>
    <row r="10" spans="1:21" ht="14.25" customHeight="1">
      <c r="A10" s="7"/>
      <c r="B10" s="31" t="s">
        <v>101</v>
      </c>
      <c r="C10" s="16" t="s">
        <v>21</v>
      </c>
      <c r="D10" s="12"/>
      <c r="E10" s="10"/>
      <c r="F10" s="25"/>
      <c r="G10" s="25"/>
      <c r="H10" s="25"/>
      <c r="I10" s="25"/>
      <c r="J10" s="25"/>
      <c r="K10" s="58" t="str">
        <f t="shared" si="0"/>
        <v/>
      </c>
      <c r="L10" s="59" t="str">
        <f t="shared" si="1"/>
        <v/>
      </c>
      <c r="M10" s="9"/>
      <c r="N10" s="60" t="str">
        <f t="shared" si="2"/>
        <v/>
      </c>
      <c r="O10" s="7"/>
      <c r="P10" s="7"/>
      <c r="Q10" s="7"/>
      <c r="R10" s="7"/>
      <c r="S10" s="7"/>
      <c r="T10" s="7"/>
      <c r="U10" s="7"/>
    </row>
    <row r="11" spans="1:21" ht="14.25" customHeight="1">
      <c r="A11" s="7"/>
      <c r="B11" s="31" t="s">
        <v>102</v>
      </c>
      <c r="C11" s="16"/>
      <c r="D11" s="12"/>
      <c r="E11" s="10"/>
      <c r="F11" s="25"/>
      <c r="G11" s="25"/>
      <c r="H11" s="25"/>
      <c r="I11" s="25"/>
      <c r="J11" s="25"/>
      <c r="K11" s="58" t="str">
        <f t="shared" si="0"/>
        <v/>
      </c>
      <c r="L11" s="59" t="str">
        <f t="shared" si="1"/>
        <v/>
      </c>
      <c r="M11" s="9"/>
      <c r="N11" s="60" t="str">
        <f t="shared" si="2"/>
        <v/>
      </c>
      <c r="O11" s="7"/>
      <c r="P11" s="7"/>
      <c r="Q11" s="7"/>
      <c r="R11" s="7"/>
      <c r="S11" s="7"/>
      <c r="T11" s="7"/>
      <c r="U11" s="7"/>
    </row>
    <row r="12" spans="1:21" ht="14.25" customHeight="1">
      <c r="A12" s="7"/>
      <c r="B12" s="31" t="s">
        <v>103</v>
      </c>
      <c r="C12" s="16"/>
      <c r="D12" s="12"/>
      <c r="E12" s="10"/>
      <c r="F12" s="25"/>
      <c r="G12" s="25"/>
      <c r="H12" s="25"/>
      <c r="I12" s="25"/>
      <c r="J12" s="25"/>
      <c r="K12" s="58" t="str">
        <f t="shared" si="0"/>
        <v/>
      </c>
      <c r="L12" s="59" t="str">
        <f t="shared" si="1"/>
        <v/>
      </c>
      <c r="M12" s="9"/>
      <c r="N12" s="60" t="str">
        <f t="shared" si="2"/>
        <v/>
      </c>
      <c r="O12" s="7"/>
      <c r="P12" s="7"/>
      <c r="Q12" s="7"/>
      <c r="R12" s="7"/>
      <c r="S12" s="7"/>
      <c r="T12" s="7"/>
      <c r="U12" s="7"/>
    </row>
    <row r="13" spans="1:21" ht="14.25" customHeight="1">
      <c r="A13" s="7"/>
      <c r="B13" s="31" t="s">
        <v>104</v>
      </c>
      <c r="C13" s="16"/>
      <c r="D13" s="12"/>
      <c r="E13" s="10"/>
      <c r="F13" s="25"/>
      <c r="G13" s="25"/>
      <c r="H13" s="25"/>
      <c r="I13" s="25"/>
      <c r="J13" s="25"/>
      <c r="K13" s="58" t="str">
        <f t="shared" si="0"/>
        <v/>
      </c>
      <c r="L13" s="59" t="str">
        <f t="shared" si="1"/>
        <v/>
      </c>
      <c r="M13" s="9"/>
      <c r="N13" s="60" t="str">
        <f t="shared" si="2"/>
        <v/>
      </c>
      <c r="O13" s="7"/>
      <c r="P13" s="7"/>
      <c r="Q13" s="7"/>
      <c r="R13" s="7"/>
      <c r="S13" s="7"/>
      <c r="T13" s="7"/>
      <c r="U13" s="7"/>
    </row>
    <row r="14" spans="1:21" ht="14.25" customHeight="1">
      <c r="A14" s="7"/>
      <c r="B14" s="32" t="s">
        <v>106</v>
      </c>
      <c r="C14" s="17" t="s">
        <v>105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20"/>
      <c r="O14" s="7"/>
      <c r="P14" s="7"/>
      <c r="Q14" s="7"/>
      <c r="R14" s="7"/>
      <c r="S14" s="7"/>
      <c r="T14" s="7"/>
      <c r="U14" s="7"/>
    </row>
    <row r="15" spans="1:21" ht="14.25" customHeight="1">
      <c r="A15" s="7"/>
      <c r="B15" s="31" t="s">
        <v>107</v>
      </c>
      <c r="C15" s="16" t="s">
        <v>22</v>
      </c>
      <c r="D15" s="12"/>
      <c r="E15" s="10"/>
      <c r="F15" s="25"/>
      <c r="G15" s="25"/>
      <c r="H15" s="25"/>
      <c r="I15" s="25"/>
      <c r="J15" s="25"/>
      <c r="K15" s="58" t="str">
        <f t="shared" ref="K15:K22" si="3">IF($E15&lt;&gt;0,($E15*5+$F15*4.9+$G15*4.8+$H15*4.7+$I15*4.6+$J15*4.5),"")</f>
        <v/>
      </c>
      <c r="L15" s="59" t="str">
        <f>IF(F15="","",IF(OR($K15&lt;=33.17,$F15=0),"NULA",(IF($K15&lt;=66.35,"BAIXA",(IF($K15&lt;=99.52,"MÉDIA",(IF($K15&lt;=132.7,"ALTA",""))))))))</f>
        <v/>
      </c>
      <c r="M15" s="9"/>
      <c r="N15" s="60" t="str">
        <f>IF($F15="","",IF($F15=0,"NULO",IF($D15="NEGATIVO",(IF($E15&lt;&gt;0,K15,"")),(IF($D15="POSITIVO","POSITIVO","")))))</f>
        <v/>
      </c>
      <c r="O15" s="7"/>
      <c r="P15" s="7"/>
      <c r="Q15" s="7"/>
      <c r="R15" s="7"/>
      <c r="S15" s="7"/>
      <c r="T15" s="7"/>
      <c r="U15" s="7"/>
    </row>
    <row r="16" spans="1:21" ht="14.25" customHeight="1">
      <c r="A16" s="7"/>
      <c r="B16" s="31" t="s">
        <v>108</v>
      </c>
      <c r="C16" s="16" t="s">
        <v>23</v>
      </c>
      <c r="D16" s="12"/>
      <c r="E16" s="10"/>
      <c r="F16" s="25"/>
      <c r="G16" s="25"/>
      <c r="H16" s="25"/>
      <c r="I16" s="25"/>
      <c r="J16" s="25"/>
      <c r="K16" s="58" t="str">
        <f t="shared" si="3"/>
        <v/>
      </c>
      <c r="L16" s="59" t="str">
        <f t="shared" ref="L16:L22" si="4">IF(F16="","",IF(OR($K16&lt;=33.17,$F16=0),"NULA",(IF($K16&lt;=66.35,"BAIXA",(IF($K16&lt;=99.52,"MÉDIA",(IF($K16&lt;=132.7,"ALTA",""))))))))</f>
        <v/>
      </c>
      <c r="M16" s="9"/>
      <c r="N16" s="60" t="str">
        <f t="shared" ref="N16:N22" si="5">IF($F16="","",IF($F16=0,"NULO",IF($D16="NEGATIVO",(IF($E16&lt;&gt;0,K16,"")),(IF($D16="POSITIVO","POSITIVO","")))))</f>
        <v/>
      </c>
      <c r="O16" s="7"/>
      <c r="P16" s="7"/>
      <c r="Q16" s="7"/>
      <c r="R16" s="7"/>
      <c r="S16" s="7"/>
      <c r="T16" s="7"/>
      <c r="U16" s="7"/>
    </row>
    <row r="17" spans="1:21" ht="14.25" customHeight="1">
      <c r="A17" s="7"/>
      <c r="B17" s="31" t="s">
        <v>109</v>
      </c>
      <c r="C17" s="16" t="s">
        <v>24</v>
      </c>
      <c r="D17" s="12"/>
      <c r="E17" s="10"/>
      <c r="F17" s="25"/>
      <c r="G17" s="25"/>
      <c r="H17" s="25"/>
      <c r="I17" s="25"/>
      <c r="J17" s="25"/>
      <c r="K17" s="58" t="str">
        <f t="shared" si="3"/>
        <v/>
      </c>
      <c r="L17" s="59" t="str">
        <f t="shared" si="4"/>
        <v/>
      </c>
      <c r="M17" s="9"/>
      <c r="N17" s="60" t="str">
        <f t="shared" si="5"/>
        <v/>
      </c>
      <c r="O17" s="7"/>
      <c r="P17" s="7"/>
      <c r="Q17" s="7"/>
      <c r="R17" s="7"/>
      <c r="S17" s="7"/>
      <c r="T17" s="7"/>
      <c r="U17" s="7"/>
    </row>
    <row r="18" spans="1:21" ht="14.25" customHeight="1">
      <c r="A18" s="7"/>
      <c r="B18" s="31" t="s">
        <v>110</v>
      </c>
      <c r="C18" s="16" t="s">
        <v>25</v>
      </c>
      <c r="D18" s="12"/>
      <c r="E18" s="10"/>
      <c r="F18" s="25"/>
      <c r="G18" s="25"/>
      <c r="H18" s="25"/>
      <c r="I18" s="25"/>
      <c r="J18" s="25"/>
      <c r="K18" s="58" t="str">
        <f t="shared" si="3"/>
        <v/>
      </c>
      <c r="L18" s="59" t="str">
        <f t="shared" si="4"/>
        <v/>
      </c>
      <c r="M18" s="9"/>
      <c r="N18" s="60" t="str">
        <f t="shared" si="5"/>
        <v/>
      </c>
      <c r="O18" s="7"/>
      <c r="P18" s="7"/>
      <c r="Q18" s="7"/>
      <c r="R18" s="7"/>
      <c r="S18" s="7"/>
      <c r="T18" s="7"/>
      <c r="U18" s="7"/>
    </row>
    <row r="19" spans="1:21" ht="14.25" customHeight="1">
      <c r="A19" s="7"/>
      <c r="B19" s="31" t="s">
        <v>111</v>
      </c>
      <c r="C19" s="16"/>
      <c r="D19" s="12"/>
      <c r="E19" s="10"/>
      <c r="F19" s="25"/>
      <c r="G19" s="25"/>
      <c r="H19" s="25"/>
      <c r="I19" s="25"/>
      <c r="J19" s="25"/>
      <c r="K19" s="58" t="str">
        <f t="shared" si="3"/>
        <v/>
      </c>
      <c r="L19" s="59" t="str">
        <f t="shared" si="4"/>
        <v/>
      </c>
      <c r="M19" s="9"/>
      <c r="N19" s="60" t="str">
        <f t="shared" si="5"/>
        <v/>
      </c>
      <c r="O19" s="7"/>
      <c r="P19" s="7"/>
      <c r="Q19" s="7"/>
      <c r="R19" s="7"/>
      <c r="S19" s="7"/>
      <c r="T19" s="7"/>
      <c r="U19" s="7"/>
    </row>
    <row r="20" spans="1:21" ht="14.25" customHeight="1">
      <c r="A20" s="7"/>
      <c r="B20" s="31" t="s">
        <v>112</v>
      </c>
      <c r="C20" s="16"/>
      <c r="D20" s="12"/>
      <c r="E20" s="10"/>
      <c r="F20" s="25"/>
      <c r="G20" s="25"/>
      <c r="H20" s="25"/>
      <c r="I20" s="25"/>
      <c r="J20" s="25"/>
      <c r="K20" s="58" t="str">
        <f t="shared" si="3"/>
        <v/>
      </c>
      <c r="L20" s="59" t="str">
        <f t="shared" si="4"/>
        <v/>
      </c>
      <c r="M20" s="9"/>
      <c r="N20" s="60" t="str">
        <f t="shared" si="5"/>
        <v/>
      </c>
      <c r="O20" s="7"/>
      <c r="P20" s="7"/>
      <c r="Q20" s="7"/>
      <c r="R20" s="7"/>
      <c r="S20" s="7"/>
      <c r="T20" s="7"/>
      <c r="U20" s="7"/>
    </row>
    <row r="21" spans="1:21" ht="14.25" customHeight="1">
      <c r="A21" s="7"/>
      <c r="B21" s="31" t="s">
        <v>113</v>
      </c>
      <c r="C21" s="16"/>
      <c r="D21" s="12"/>
      <c r="E21" s="10"/>
      <c r="F21" s="25"/>
      <c r="G21" s="25"/>
      <c r="H21" s="25"/>
      <c r="I21" s="25"/>
      <c r="J21" s="25"/>
      <c r="K21" s="58" t="str">
        <f t="shared" si="3"/>
        <v/>
      </c>
      <c r="L21" s="59" t="str">
        <f t="shared" si="4"/>
        <v/>
      </c>
      <c r="M21" s="9"/>
      <c r="N21" s="60" t="str">
        <f t="shared" si="5"/>
        <v/>
      </c>
      <c r="O21" s="7"/>
      <c r="P21" s="7"/>
      <c r="Q21" s="7"/>
      <c r="R21" s="7"/>
      <c r="S21" s="7"/>
      <c r="T21" s="7"/>
      <c r="U21" s="7"/>
    </row>
    <row r="22" spans="1:21" ht="14.25" customHeight="1">
      <c r="A22" s="7"/>
      <c r="B22" s="31" t="s">
        <v>114</v>
      </c>
      <c r="C22" s="16"/>
      <c r="D22" s="12"/>
      <c r="E22" s="10"/>
      <c r="F22" s="25"/>
      <c r="G22" s="25"/>
      <c r="H22" s="25"/>
      <c r="I22" s="25"/>
      <c r="J22" s="25"/>
      <c r="K22" s="58" t="str">
        <f t="shared" si="3"/>
        <v/>
      </c>
      <c r="L22" s="59" t="str">
        <f t="shared" si="4"/>
        <v/>
      </c>
      <c r="M22" s="9"/>
      <c r="N22" s="60" t="str">
        <f t="shared" si="5"/>
        <v/>
      </c>
      <c r="O22" s="7"/>
      <c r="P22" s="7"/>
      <c r="Q22" s="7"/>
      <c r="R22" s="7"/>
      <c r="S22" s="7"/>
      <c r="T22" s="7"/>
      <c r="U22" s="7"/>
    </row>
    <row r="23" spans="1:21" ht="14.25" customHeight="1">
      <c r="A23" s="7"/>
      <c r="B23" s="30" t="s">
        <v>116</v>
      </c>
      <c r="C23" s="15" t="s">
        <v>115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26"/>
      <c r="O23" s="7"/>
      <c r="P23" s="7"/>
      <c r="Q23" s="7"/>
      <c r="R23" s="7"/>
      <c r="S23" s="7"/>
      <c r="T23" s="7"/>
      <c r="U23" s="7"/>
    </row>
    <row r="24" spans="1:21" ht="14.25" customHeight="1">
      <c r="A24" s="7"/>
      <c r="B24" s="30" t="s">
        <v>117</v>
      </c>
      <c r="C24" s="15" t="s">
        <v>141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26"/>
      <c r="O24" s="7"/>
      <c r="P24" s="7"/>
      <c r="Q24" s="7"/>
      <c r="R24" s="7"/>
      <c r="S24" s="7"/>
      <c r="T24" s="7"/>
      <c r="U24" s="7"/>
    </row>
    <row r="25" spans="1:21" ht="14.25" customHeight="1">
      <c r="A25" s="7"/>
      <c r="B25" s="31" t="s">
        <v>118</v>
      </c>
      <c r="C25" s="16" t="s">
        <v>26</v>
      </c>
      <c r="D25" s="12"/>
      <c r="E25" s="10"/>
      <c r="F25" s="25"/>
      <c r="G25" s="25"/>
      <c r="H25" s="25"/>
      <c r="I25" s="25"/>
      <c r="J25" s="25"/>
      <c r="K25" s="58" t="str">
        <f t="shared" ref="K25:K31" si="6">IF($E25&lt;&gt;0,($E25*5+$F25*4.9+$G25*4.8+$H25*4.7+$I25*4.6+$J25*4.5),"")</f>
        <v/>
      </c>
      <c r="L25" s="59" t="str">
        <f t="shared" ref="L25:L88" si="7">IF(F25="","",IF(OR($K25&lt;=33.17,$F25=0),"NULA",(IF($K25&lt;=66.35,"BAIXA",(IF($K25&lt;=99.52,"MÉDIA",(IF($K25&lt;=132.7,"ALTA",""))))))))</f>
        <v/>
      </c>
      <c r="M25" s="9"/>
      <c r="N25" s="60" t="str">
        <f>IF($F25="","",IF($F25=0,"NULO",IF($D25="NEGATIVO",(IF($E25&lt;&gt;0,K25,"")),(IF($D25="POSITIVO","POSITIVO","")))))</f>
        <v/>
      </c>
      <c r="O25" s="7"/>
      <c r="P25" s="7"/>
      <c r="Q25" s="7"/>
      <c r="R25" s="7"/>
      <c r="S25" s="7"/>
      <c r="T25" s="7"/>
      <c r="U25" s="7"/>
    </row>
    <row r="26" spans="1:21" ht="14.25" customHeight="1">
      <c r="A26" s="7"/>
      <c r="B26" s="31" t="s">
        <v>119</v>
      </c>
      <c r="C26" s="16" t="s">
        <v>23</v>
      </c>
      <c r="D26" s="12"/>
      <c r="E26" s="10"/>
      <c r="F26" s="25"/>
      <c r="G26" s="25"/>
      <c r="H26" s="25"/>
      <c r="I26" s="25"/>
      <c r="J26" s="25"/>
      <c r="K26" s="58" t="str">
        <f t="shared" si="6"/>
        <v/>
      </c>
      <c r="L26" s="59" t="str">
        <f t="shared" si="7"/>
        <v/>
      </c>
      <c r="M26" s="9"/>
      <c r="N26" s="60" t="str">
        <f t="shared" ref="N26:N89" si="8">IF($F26="","",IF($F26=0,"NULO",IF($D26="NEGATIVO",(IF($E26&lt;&gt;0,K26,"")),(IF($D26="POSITIVO","POSITIVO","")))))</f>
        <v/>
      </c>
      <c r="O26" s="7"/>
      <c r="P26" s="7"/>
      <c r="Q26" s="7"/>
      <c r="R26" s="7"/>
      <c r="S26" s="7"/>
      <c r="T26" s="7"/>
      <c r="U26" s="7"/>
    </row>
    <row r="27" spans="1:21" ht="28.5" customHeight="1">
      <c r="A27" s="7"/>
      <c r="B27" s="31" t="s">
        <v>120</v>
      </c>
      <c r="C27" s="16" t="s">
        <v>125</v>
      </c>
      <c r="D27" s="12"/>
      <c r="E27" s="10"/>
      <c r="F27" s="25"/>
      <c r="G27" s="25"/>
      <c r="H27" s="25"/>
      <c r="I27" s="25"/>
      <c r="J27" s="25"/>
      <c r="K27" s="58" t="str">
        <f t="shared" si="6"/>
        <v/>
      </c>
      <c r="L27" s="59" t="str">
        <f t="shared" si="7"/>
        <v/>
      </c>
      <c r="M27" s="9"/>
      <c r="N27" s="60" t="str">
        <f t="shared" si="8"/>
        <v/>
      </c>
      <c r="O27" s="7"/>
      <c r="P27" s="7"/>
      <c r="Q27" s="7"/>
      <c r="R27" s="7"/>
      <c r="S27" s="7"/>
      <c r="T27" s="7"/>
      <c r="U27" s="7"/>
    </row>
    <row r="28" spans="1:21" ht="14.25" customHeight="1">
      <c r="A28" s="7"/>
      <c r="B28" s="31" t="s">
        <v>121</v>
      </c>
      <c r="C28" s="16" t="s">
        <v>27</v>
      </c>
      <c r="D28" s="12"/>
      <c r="E28" s="10"/>
      <c r="F28" s="25"/>
      <c r="G28" s="25"/>
      <c r="H28" s="25"/>
      <c r="I28" s="25"/>
      <c r="J28" s="25"/>
      <c r="K28" s="58" t="str">
        <f t="shared" si="6"/>
        <v/>
      </c>
      <c r="L28" s="59" t="str">
        <f t="shared" si="7"/>
        <v/>
      </c>
      <c r="M28" s="9"/>
      <c r="N28" s="60" t="str">
        <f t="shared" si="8"/>
        <v/>
      </c>
      <c r="O28" s="7"/>
      <c r="P28" s="7"/>
      <c r="Q28" s="7"/>
      <c r="R28" s="7"/>
      <c r="S28" s="7"/>
      <c r="T28" s="7"/>
      <c r="U28" s="7"/>
    </row>
    <row r="29" spans="1:21" ht="14.25" customHeight="1">
      <c r="A29" s="7"/>
      <c r="B29" s="31" t="s">
        <v>122</v>
      </c>
      <c r="C29" s="16"/>
      <c r="D29" s="12"/>
      <c r="E29" s="10"/>
      <c r="F29" s="25"/>
      <c r="G29" s="25"/>
      <c r="H29" s="25"/>
      <c r="I29" s="25"/>
      <c r="J29" s="25"/>
      <c r="K29" s="58" t="str">
        <f t="shared" si="6"/>
        <v/>
      </c>
      <c r="L29" s="59" t="str">
        <f t="shared" si="7"/>
        <v/>
      </c>
      <c r="M29" s="9"/>
      <c r="N29" s="60" t="str">
        <f t="shared" si="8"/>
        <v/>
      </c>
      <c r="O29" s="7"/>
      <c r="P29" s="7"/>
      <c r="Q29" s="7"/>
      <c r="R29" s="7"/>
      <c r="S29" s="7"/>
      <c r="T29" s="7"/>
      <c r="U29" s="7"/>
    </row>
    <row r="30" spans="1:21" ht="14.25" customHeight="1">
      <c r="A30" s="7"/>
      <c r="B30" s="31" t="s">
        <v>123</v>
      </c>
      <c r="C30" s="16"/>
      <c r="D30" s="12"/>
      <c r="E30" s="10"/>
      <c r="F30" s="25"/>
      <c r="G30" s="25"/>
      <c r="H30" s="25"/>
      <c r="I30" s="25"/>
      <c r="J30" s="25"/>
      <c r="K30" s="58" t="str">
        <f t="shared" si="6"/>
        <v/>
      </c>
      <c r="L30" s="59" t="str">
        <f t="shared" si="7"/>
        <v/>
      </c>
      <c r="M30" s="9"/>
      <c r="N30" s="60" t="str">
        <f t="shared" si="8"/>
        <v/>
      </c>
      <c r="O30" s="7"/>
      <c r="P30" s="7"/>
      <c r="Q30" s="7"/>
      <c r="R30" s="7"/>
      <c r="S30" s="7"/>
      <c r="T30" s="7"/>
      <c r="U30" s="7"/>
    </row>
    <row r="31" spans="1:21" ht="14.25" customHeight="1">
      <c r="A31" s="7"/>
      <c r="B31" s="31" t="s">
        <v>124</v>
      </c>
      <c r="C31" s="16"/>
      <c r="D31" s="12"/>
      <c r="E31" s="10"/>
      <c r="F31" s="25"/>
      <c r="G31" s="25"/>
      <c r="H31" s="25"/>
      <c r="I31" s="25"/>
      <c r="J31" s="25"/>
      <c r="K31" s="58" t="str">
        <f t="shared" si="6"/>
        <v/>
      </c>
      <c r="L31" s="59" t="str">
        <f t="shared" si="7"/>
        <v/>
      </c>
      <c r="M31" s="9"/>
      <c r="N31" s="60" t="str">
        <f t="shared" si="8"/>
        <v/>
      </c>
      <c r="O31" s="7"/>
      <c r="P31" s="7"/>
      <c r="Q31" s="7"/>
      <c r="R31" s="7"/>
      <c r="S31" s="7"/>
      <c r="T31" s="7"/>
      <c r="U31" s="7"/>
    </row>
    <row r="32" spans="1:21" ht="14.25" customHeight="1">
      <c r="A32" s="7"/>
      <c r="B32" s="30" t="s">
        <v>129</v>
      </c>
      <c r="C32" s="15" t="s">
        <v>142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26"/>
      <c r="O32" s="7"/>
      <c r="P32" s="7"/>
      <c r="Q32" s="7"/>
      <c r="R32" s="7"/>
      <c r="S32" s="7"/>
      <c r="T32" s="7"/>
      <c r="U32" s="7"/>
    </row>
    <row r="33" spans="1:21" ht="14.25" customHeight="1">
      <c r="A33" s="7"/>
      <c r="B33" s="31" t="s">
        <v>131</v>
      </c>
      <c r="C33" s="16" t="s">
        <v>26</v>
      </c>
      <c r="D33" s="12"/>
      <c r="E33" s="10"/>
      <c r="F33" s="25"/>
      <c r="G33" s="25"/>
      <c r="H33" s="25"/>
      <c r="I33" s="25"/>
      <c r="J33" s="25"/>
      <c r="K33" s="58" t="str">
        <f t="shared" ref="K33:K42" si="9">IF($E33&lt;&gt;0,($E33*5+$F33*4.9+$G33*4.8+$H33*4.7+$I33*4.6+$J33*4.5),"")</f>
        <v/>
      </c>
      <c r="L33" s="59" t="str">
        <f t="shared" si="7"/>
        <v/>
      </c>
      <c r="M33" s="9"/>
      <c r="N33" s="60" t="str">
        <f t="shared" si="8"/>
        <v/>
      </c>
      <c r="O33" s="7"/>
      <c r="P33" s="7"/>
      <c r="Q33" s="7"/>
      <c r="R33" s="7"/>
      <c r="S33" s="7"/>
      <c r="T33" s="7"/>
      <c r="U33" s="7"/>
    </row>
    <row r="34" spans="1:21" ht="14.25" customHeight="1">
      <c r="A34" s="7"/>
      <c r="B34" s="31" t="s">
        <v>132</v>
      </c>
      <c r="C34" s="16" t="s">
        <v>23</v>
      </c>
      <c r="D34" s="12"/>
      <c r="E34" s="10"/>
      <c r="F34" s="25"/>
      <c r="G34" s="25"/>
      <c r="H34" s="25"/>
      <c r="I34" s="25"/>
      <c r="J34" s="25"/>
      <c r="K34" s="58" t="str">
        <f t="shared" si="9"/>
        <v/>
      </c>
      <c r="L34" s="59" t="str">
        <f t="shared" si="7"/>
        <v/>
      </c>
      <c r="M34" s="9"/>
      <c r="N34" s="60" t="str">
        <f t="shared" si="8"/>
        <v/>
      </c>
      <c r="O34" s="7"/>
      <c r="P34" s="7"/>
      <c r="Q34" s="7"/>
      <c r="R34" s="7"/>
      <c r="S34" s="7"/>
      <c r="T34" s="7"/>
      <c r="U34" s="7"/>
    </row>
    <row r="35" spans="1:21" ht="14.25" customHeight="1">
      <c r="A35" s="7"/>
      <c r="B35" s="31" t="s">
        <v>133</v>
      </c>
      <c r="C35" s="16" t="s">
        <v>28</v>
      </c>
      <c r="D35" s="12"/>
      <c r="E35" s="10"/>
      <c r="F35" s="25"/>
      <c r="G35" s="25"/>
      <c r="H35" s="25"/>
      <c r="I35" s="25"/>
      <c r="J35" s="25"/>
      <c r="K35" s="58" t="str">
        <f t="shared" si="9"/>
        <v/>
      </c>
      <c r="L35" s="59" t="str">
        <f t="shared" si="7"/>
        <v/>
      </c>
      <c r="M35" s="9"/>
      <c r="N35" s="60" t="str">
        <f t="shared" si="8"/>
        <v/>
      </c>
      <c r="O35" s="7"/>
      <c r="P35" s="7"/>
      <c r="Q35" s="7"/>
      <c r="R35" s="7"/>
      <c r="S35" s="7"/>
      <c r="T35" s="7"/>
      <c r="U35" s="7"/>
    </row>
    <row r="36" spans="1:21" ht="14.25" customHeight="1">
      <c r="A36" s="7"/>
      <c r="B36" s="31" t="s">
        <v>134</v>
      </c>
      <c r="C36" s="16" t="s">
        <v>29</v>
      </c>
      <c r="D36" s="12"/>
      <c r="E36" s="10"/>
      <c r="F36" s="25"/>
      <c r="G36" s="25"/>
      <c r="H36" s="25"/>
      <c r="I36" s="25"/>
      <c r="J36" s="25"/>
      <c r="K36" s="58" t="str">
        <f t="shared" si="9"/>
        <v/>
      </c>
      <c r="L36" s="59" t="str">
        <f t="shared" si="7"/>
        <v/>
      </c>
      <c r="M36" s="9"/>
      <c r="N36" s="60" t="str">
        <f t="shared" si="8"/>
        <v/>
      </c>
      <c r="O36" s="7"/>
      <c r="P36" s="7"/>
      <c r="Q36" s="7"/>
      <c r="R36" s="7"/>
      <c r="S36" s="7"/>
      <c r="T36" s="7"/>
      <c r="U36" s="7"/>
    </row>
    <row r="37" spans="1:21" ht="26">
      <c r="A37" s="7"/>
      <c r="B37" s="31" t="s">
        <v>135</v>
      </c>
      <c r="C37" s="16" t="s">
        <v>126</v>
      </c>
      <c r="D37" s="12"/>
      <c r="E37" s="10"/>
      <c r="F37" s="25"/>
      <c r="G37" s="25"/>
      <c r="H37" s="25"/>
      <c r="I37" s="25"/>
      <c r="J37" s="25"/>
      <c r="K37" s="58" t="str">
        <f t="shared" si="9"/>
        <v/>
      </c>
      <c r="L37" s="59" t="str">
        <f t="shared" si="7"/>
        <v/>
      </c>
      <c r="M37" s="9"/>
      <c r="N37" s="60" t="str">
        <f t="shared" si="8"/>
        <v/>
      </c>
      <c r="O37" s="7"/>
      <c r="P37" s="7"/>
      <c r="Q37" s="7"/>
      <c r="R37" s="7"/>
      <c r="S37" s="7"/>
      <c r="T37" s="7"/>
      <c r="U37" s="7"/>
    </row>
    <row r="38" spans="1:21" ht="14.25" customHeight="1">
      <c r="A38" s="7"/>
      <c r="B38" s="31" t="s">
        <v>136</v>
      </c>
      <c r="C38" s="16" t="s">
        <v>27</v>
      </c>
      <c r="D38" s="12"/>
      <c r="E38" s="10"/>
      <c r="F38" s="25"/>
      <c r="G38" s="25"/>
      <c r="H38" s="25"/>
      <c r="I38" s="25"/>
      <c r="J38" s="25"/>
      <c r="K38" s="58" t="str">
        <f t="shared" si="9"/>
        <v/>
      </c>
      <c r="L38" s="59" t="str">
        <f t="shared" si="7"/>
        <v/>
      </c>
      <c r="M38" s="9"/>
      <c r="N38" s="60" t="str">
        <f t="shared" si="8"/>
        <v/>
      </c>
      <c r="O38" s="7"/>
      <c r="P38" s="7"/>
      <c r="Q38" s="7"/>
      <c r="R38" s="7"/>
      <c r="S38" s="7"/>
      <c r="T38" s="7"/>
      <c r="U38" s="7"/>
    </row>
    <row r="39" spans="1:21" ht="14.25" customHeight="1">
      <c r="A39" s="7"/>
      <c r="B39" s="31" t="s">
        <v>137</v>
      </c>
      <c r="C39" s="16"/>
      <c r="D39" s="12"/>
      <c r="E39" s="10"/>
      <c r="F39" s="25"/>
      <c r="G39" s="25"/>
      <c r="H39" s="25"/>
      <c r="I39" s="25"/>
      <c r="J39" s="25"/>
      <c r="K39" s="58" t="str">
        <f t="shared" si="9"/>
        <v/>
      </c>
      <c r="L39" s="59" t="str">
        <f t="shared" si="7"/>
        <v/>
      </c>
      <c r="M39" s="9"/>
      <c r="N39" s="60" t="str">
        <f t="shared" si="8"/>
        <v/>
      </c>
      <c r="O39" s="7"/>
      <c r="P39" s="7"/>
      <c r="Q39" s="7"/>
      <c r="R39" s="7"/>
      <c r="S39" s="7"/>
      <c r="T39" s="7"/>
      <c r="U39" s="7"/>
    </row>
    <row r="40" spans="1:21" ht="14.25" customHeight="1">
      <c r="A40" s="7"/>
      <c r="B40" s="31" t="s">
        <v>138</v>
      </c>
      <c r="C40" s="16"/>
      <c r="D40" s="12"/>
      <c r="E40" s="10"/>
      <c r="F40" s="25"/>
      <c r="G40" s="25"/>
      <c r="H40" s="25"/>
      <c r="I40" s="25"/>
      <c r="J40" s="25"/>
      <c r="K40" s="58" t="str">
        <f t="shared" si="9"/>
        <v/>
      </c>
      <c r="L40" s="59" t="str">
        <f t="shared" si="7"/>
        <v/>
      </c>
      <c r="M40" s="9"/>
      <c r="N40" s="60" t="str">
        <f t="shared" si="8"/>
        <v/>
      </c>
      <c r="O40" s="7"/>
      <c r="P40" s="7"/>
      <c r="Q40" s="7"/>
      <c r="R40" s="7"/>
      <c r="S40" s="7"/>
      <c r="T40" s="7"/>
      <c r="U40" s="7"/>
    </row>
    <row r="41" spans="1:21" ht="14.25" customHeight="1">
      <c r="A41" s="7"/>
      <c r="B41" s="31" t="s">
        <v>139</v>
      </c>
      <c r="C41" s="16"/>
      <c r="D41" s="12"/>
      <c r="E41" s="10"/>
      <c r="F41" s="25"/>
      <c r="G41" s="25"/>
      <c r="H41" s="25"/>
      <c r="I41" s="25"/>
      <c r="J41" s="25"/>
      <c r="K41" s="58" t="str">
        <f t="shared" si="9"/>
        <v/>
      </c>
      <c r="L41" s="59" t="str">
        <f t="shared" si="7"/>
        <v/>
      </c>
      <c r="M41" s="9"/>
      <c r="N41" s="60" t="str">
        <f t="shared" si="8"/>
        <v/>
      </c>
      <c r="O41" s="7"/>
      <c r="P41" s="7"/>
      <c r="Q41" s="7"/>
      <c r="R41" s="7"/>
      <c r="S41" s="7"/>
      <c r="T41" s="7"/>
      <c r="U41" s="7"/>
    </row>
    <row r="42" spans="1:21" ht="14.25" customHeight="1">
      <c r="A42" s="7"/>
      <c r="B42" s="31" t="s">
        <v>140</v>
      </c>
      <c r="C42" s="16"/>
      <c r="D42" s="12"/>
      <c r="E42" s="10"/>
      <c r="F42" s="25"/>
      <c r="G42" s="25"/>
      <c r="H42" s="25"/>
      <c r="I42" s="25"/>
      <c r="J42" s="25"/>
      <c r="K42" s="58" t="str">
        <f t="shared" si="9"/>
        <v/>
      </c>
      <c r="L42" s="59" t="str">
        <f t="shared" si="7"/>
        <v/>
      </c>
      <c r="M42" s="9"/>
      <c r="N42" s="60" t="str">
        <f t="shared" si="8"/>
        <v/>
      </c>
      <c r="O42" s="7"/>
      <c r="P42" s="7"/>
      <c r="Q42" s="7"/>
      <c r="R42" s="7"/>
      <c r="S42" s="7"/>
      <c r="T42" s="7"/>
      <c r="U42" s="7"/>
    </row>
    <row r="43" spans="1:21" ht="14.25" customHeight="1">
      <c r="A43" s="7"/>
      <c r="B43" s="30" t="s">
        <v>130</v>
      </c>
      <c r="C43" s="15" t="s">
        <v>145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26"/>
      <c r="O43" s="7"/>
      <c r="P43" s="7"/>
      <c r="Q43" s="7"/>
      <c r="R43" s="7"/>
      <c r="S43" s="7"/>
      <c r="T43" s="7"/>
      <c r="U43" s="7"/>
    </row>
    <row r="44" spans="1:21" ht="14.25" customHeight="1">
      <c r="A44" s="7"/>
      <c r="B44" s="31" t="s">
        <v>144</v>
      </c>
      <c r="C44" s="16" t="s">
        <v>26</v>
      </c>
      <c r="D44" s="12"/>
      <c r="E44" s="10"/>
      <c r="F44" s="25"/>
      <c r="G44" s="25"/>
      <c r="H44" s="25"/>
      <c r="I44" s="25"/>
      <c r="J44" s="25"/>
      <c r="K44" s="58" t="str">
        <f t="shared" ref="K44:K51" si="10">IF($E44&lt;&gt;0,($E44*5+$F44*4.9+$G44*4.8+$H44*4.7+$I44*4.6+$J44*4.5),"")</f>
        <v/>
      </c>
      <c r="L44" s="59" t="str">
        <f t="shared" si="7"/>
        <v/>
      </c>
      <c r="M44" s="9"/>
      <c r="N44" s="60" t="str">
        <f t="shared" si="8"/>
        <v/>
      </c>
      <c r="O44" s="7"/>
      <c r="P44" s="7"/>
      <c r="Q44" s="7"/>
      <c r="R44" s="7"/>
      <c r="S44" s="7"/>
      <c r="T44" s="7"/>
      <c r="U44" s="7"/>
    </row>
    <row r="45" spans="1:21" ht="14.25" customHeight="1">
      <c r="A45" s="7"/>
      <c r="B45" s="31" t="s">
        <v>146</v>
      </c>
      <c r="C45" s="16" t="s">
        <v>23</v>
      </c>
      <c r="D45" s="12"/>
      <c r="E45" s="10"/>
      <c r="F45" s="25"/>
      <c r="G45" s="25"/>
      <c r="H45" s="25"/>
      <c r="I45" s="25"/>
      <c r="J45" s="25"/>
      <c r="K45" s="58" t="str">
        <f t="shared" si="10"/>
        <v/>
      </c>
      <c r="L45" s="59" t="str">
        <f t="shared" si="7"/>
        <v/>
      </c>
      <c r="M45" s="9"/>
      <c r="N45" s="60" t="str">
        <f t="shared" si="8"/>
        <v/>
      </c>
      <c r="O45" s="7"/>
      <c r="P45" s="7"/>
      <c r="Q45" s="7"/>
      <c r="R45" s="7"/>
      <c r="S45" s="7"/>
      <c r="T45" s="7"/>
      <c r="U45" s="7"/>
    </row>
    <row r="46" spans="1:21" ht="14.5">
      <c r="A46" s="7"/>
      <c r="B46" s="31" t="s">
        <v>147</v>
      </c>
      <c r="C46" s="16" t="s">
        <v>25</v>
      </c>
      <c r="D46" s="12"/>
      <c r="E46" s="10"/>
      <c r="F46" s="25"/>
      <c r="G46" s="25"/>
      <c r="H46" s="25"/>
      <c r="I46" s="25"/>
      <c r="J46" s="25"/>
      <c r="K46" s="58" t="str">
        <f t="shared" si="10"/>
        <v/>
      </c>
      <c r="L46" s="59" t="str">
        <f t="shared" si="7"/>
        <v/>
      </c>
      <c r="M46" s="9"/>
      <c r="N46" s="60" t="str">
        <f t="shared" si="8"/>
        <v/>
      </c>
      <c r="O46" s="7"/>
      <c r="P46" s="7"/>
      <c r="Q46" s="7"/>
      <c r="R46" s="7"/>
      <c r="S46" s="7"/>
      <c r="T46" s="7"/>
      <c r="U46" s="7"/>
    </row>
    <row r="47" spans="1:21" ht="26">
      <c r="A47" s="7"/>
      <c r="B47" s="31" t="s">
        <v>148</v>
      </c>
      <c r="C47" s="16" t="s">
        <v>127</v>
      </c>
      <c r="D47" s="12"/>
      <c r="E47" s="10"/>
      <c r="F47" s="25"/>
      <c r="G47" s="25"/>
      <c r="H47" s="25"/>
      <c r="I47" s="25"/>
      <c r="J47" s="25"/>
      <c r="K47" s="58" t="str">
        <f t="shared" si="10"/>
        <v/>
      </c>
      <c r="L47" s="59" t="str">
        <f t="shared" si="7"/>
        <v/>
      </c>
      <c r="M47" s="9"/>
      <c r="N47" s="60" t="str">
        <f t="shared" si="8"/>
        <v/>
      </c>
      <c r="O47" s="7"/>
      <c r="P47" s="7"/>
      <c r="Q47" s="7"/>
      <c r="R47" s="7"/>
      <c r="S47" s="7"/>
      <c r="T47" s="7"/>
      <c r="U47" s="7"/>
    </row>
    <row r="48" spans="1:21" ht="14.25" customHeight="1">
      <c r="A48" s="7"/>
      <c r="B48" s="31" t="s">
        <v>149</v>
      </c>
      <c r="C48" s="16"/>
      <c r="D48" s="12"/>
      <c r="E48" s="10"/>
      <c r="F48" s="25"/>
      <c r="G48" s="25"/>
      <c r="H48" s="25"/>
      <c r="I48" s="25"/>
      <c r="J48" s="25"/>
      <c r="K48" s="58" t="str">
        <f t="shared" si="10"/>
        <v/>
      </c>
      <c r="L48" s="59" t="str">
        <f t="shared" si="7"/>
        <v/>
      </c>
      <c r="M48" s="9"/>
      <c r="N48" s="60" t="str">
        <f t="shared" si="8"/>
        <v/>
      </c>
      <c r="O48" s="7"/>
      <c r="P48" s="7"/>
      <c r="Q48" s="7"/>
      <c r="R48" s="7"/>
      <c r="S48" s="7"/>
      <c r="T48" s="7"/>
      <c r="U48" s="7"/>
    </row>
    <row r="49" spans="1:21" ht="14.25" customHeight="1">
      <c r="A49" s="7"/>
      <c r="B49" s="31" t="s">
        <v>150</v>
      </c>
      <c r="C49" s="16"/>
      <c r="D49" s="12"/>
      <c r="E49" s="10"/>
      <c r="F49" s="25"/>
      <c r="G49" s="25"/>
      <c r="H49" s="25"/>
      <c r="I49" s="25"/>
      <c r="J49" s="25"/>
      <c r="K49" s="58" t="str">
        <f t="shared" si="10"/>
        <v/>
      </c>
      <c r="L49" s="59" t="str">
        <f t="shared" si="7"/>
        <v/>
      </c>
      <c r="M49" s="9"/>
      <c r="N49" s="60" t="str">
        <f t="shared" si="8"/>
        <v/>
      </c>
      <c r="O49" s="7"/>
      <c r="P49" s="7"/>
      <c r="Q49" s="7"/>
      <c r="R49" s="7"/>
      <c r="S49" s="7"/>
      <c r="T49" s="7"/>
      <c r="U49" s="7"/>
    </row>
    <row r="50" spans="1:21" ht="14.25" customHeight="1">
      <c r="A50" s="7"/>
      <c r="B50" s="31" t="s">
        <v>151</v>
      </c>
      <c r="C50" s="16"/>
      <c r="D50" s="12"/>
      <c r="E50" s="10"/>
      <c r="F50" s="25"/>
      <c r="G50" s="25"/>
      <c r="H50" s="25"/>
      <c r="I50" s="25"/>
      <c r="J50" s="25"/>
      <c r="K50" s="58" t="str">
        <f t="shared" si="10"/>
        <v/>
      </c>
      <c r="L50" s="59" t="str">
        <f t="shared" si="7"/>
        <v/>
      </c>
      <c r="M50" s="9"/>
      <c r="N50" s="60" t="str">
        <f t="shared" si="8"/>
        <v/>
      </c>
      <c r="O50" s="7"/>
      <c r="P50" s="7"/>
      <c r="Q50" s="7"/>
      <c r="R50" s="7"/>
      <c r="S50" s="7"/>
      <c r="T50" s="7"/>
      <c r="U50" s="7"/>
    </row>
    <row r="51" spans="1:21" ht="14.25" customHeight="1">
      <c r="A51" s="7"/>
      <c r="B51" s="31" t="s">
        <v>152</v>
      </c>
      <c r="C51" s="16"/>
      <c r="D51" s="12"/>
      <c r="E51" s="10"/>
      <c r="F51" s="25"/>
      <c r="G51" s="25"/>
      <c r="H51" s="25"/>
      <c r="I51" s="25"/>
      <c r="J51" s="25"/>
      <c r="K51" s="58" t="str">
        <f t="shared" si="10"/>
        <v/>
      </c>
      <c r="L51" s="59" t="str">
        <f t="shared" si="7"/>
        <v/>
      </c>
      <c r="M51" s="9"/>
      <c r="N51" s="60" t="str">
        <f t="shared" si="8"/>
        <v/>
      </c>
      <c r="O51" s="7"/>
      <c r="P51" s="7"/>
      <c r="Q51" s="7"/>
      <c r="R51" s="7"/>
      <c r="S51" s="7"/>
      <c r="T51" s="7"/>
      <c r="U51" s="7"/>
    </row>
    <row r="52" spans="1:21" ht="14.25" customHeight="1">
      <c r="A52" s="7"/>
      <c r="B52" s="30" t="s">
        <v>143</v>
      </c>
      <c r="C52" s="15" t="s">
        <v>153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20"/>
      <c r="O52" s="7"/>
      <c r="P52" s="7"/>
      <c r="Q52" s="7"/>
      <c r="R52" s="7"/>
      <c r="S52" s="7"/>
      <c r="T52" s="7"/>
      <c r="U52" s="7"/>
    </row>
    <row r="53" spans="1:21" ht="14.25" customHeight="1">
      <c r="A53" s="7"/>
      <c r="B53" s="31" t="s">
        <v>154</v>
      </c>
      <c r="C53" s="16" t="s">
        <v>30</v>
      </c>
      <c r="D53" s="12"/>
      <c r="E53" s="10"/>
      <c r="F53" s="25"/>
      <c r="G53" s="25"/>
      <c r="H53" s="25"/>
      <c r="I53" s="25"/>
      <c r="J53" s="25"/>
      <c r="K53" s="58" t="str">
        <f t="shared" ref="K53:K62" si="11">IF($E53&lt;&gt;0,($E53*5+$F53*4.9+$G53*4.8+$H53*4.7+$I53*4.6+$J53*4.5),"")</f>
        <v/>
      </c>
      <c r="L53" s="59" t="str">
        <f t="shared" si="7"/>
        <v/>
      </c>
      <c r="M53" s="9"/>
      <c r="N53" s="60" t="str">
        <f t="shared" si="8"/>
        <v/>
      </c>
      <c r="O53" s="7"/>
      <c r="P53" s="7"/>
      <c r="Q53" s="7"/>
      <c r="R53" s="7"/>
      <c r="S53" s="7"/>
      <c r="T53" s="7"/>
      <c r="U53" s="7"/>
    </row>
    <row r="54" spans="1:21" ht="14.25" customHeight="1">
      <c r="A54" s="7"/>
      <c r="B54" s="31" t="s">
        <v>155</v>
      </c>
      <c r="C54" s="16" t="s">
        <v>31</v>
      </c>
      <c r="D54" s="12"/>
      <c r="E54" s="10"/>
      <c r="F54" s="25"/>
      <c r="G54" s="25"/>
      <c r="H54" s="25"/>
      <c r="I54" s="25"/>
      <c r="J54" s="25"/>
      <c r="K54" s="58" t="str">
        <f t="shared" si="11"/>
        <v/>
      </c>
      <c r="L54" s="59" t="str">
        <f t="shared" si="7"/>
        <v/>
      </c>
      <c r="M54" s="9"/>
      <c r="N54" s="60" t="str">
        <f t="shared" si="8"/>
        <v/>
      </c>
      <c r="O54" s="7"/>
      <c r="P54" s="7"/>
      <c r="Q54" s="7"/>
      <c r="R54" s="7"/>
      <c r="S54" s="7"/>
      <c r="T54" s="7"/>
      <c r="U54" s="7"/>
    </row>
    <row r="55" spans="1:21" ht="14.25" customHeight="1">
      <c r="A55" s="7"/>
      <c r="B55" s="31" t="s">
        <v>156</v>
      </c>
      <c r="C55" s="16" t="s">
        <v>32</v>
      </c>
      <c r="D55" s="12"/>
      <c r="E55" s="10"/>
      <c r="F55" s="25"/>
      <c r="G55" s="25"/>
      <c r="H55" s="25"/>
      <c r="I55" s="25"/>
      <c r="J55" s="25"/>
      <c r="K55" s="58" t="str">
        <f t="shared" si="11"/>
        <v/>
      </c>
      <c r="L55" s="59" t="str">
        <f t="shared" si="7"/>
        <v/>
      </c>
      <c r="M55" s="9"/>
      <c r="N55" s="60" t="str">
        <f t="shared" si="8"/>
        <v/>
      </c>
      <c r="O55" s="7"/>
      <c r="P55" s="7"/>
      <c r="Q55" s="7"/>
      <c r="R55" s="7"/>
      <c r="S55" s="7"/>
      <c r="T55" s="7"/>
      <c r="U55" s="7"/>
    </row>
    <row r="56" spans="1:21" ht="14.25" customHeight="1">
      <c r="A56" s="7"/>
      <c r="B56" s="31" t="s">
        <v>157</v>
      </c>
      <c r="C56" s="16" t="s">
        <v>33</v>
      </c>
      <c r="D56" s="12"/>
      <c r="E56" s="10"/>
      <c r="F56" s="25"/>
      <c r="G56" s="25"/>
      <c r="H56" s="25"/>
      <c r="I56" s="25"/>
      <c r="J56" s="25"/>
      <c r="K56" s="58" t="str">
        <f t="shared" si="11"/>
        <v/>
      </c>
      <c r="L56" s="59" t="str">
        <f t="shared" si="7"/>
        <v/>
      </c>
      <c r="M56" s="9"/>
      <c r="N56" s="60" t="str">
        <f t="shared" si="8"/>
        <v/>
      </c>
      <c r="O56" s="7"/>
      <c r="P56" s="7"/>
      <c r="Q56" s="7"/>
      <c r="R56" s="7"/>
      <c r="S56" s="7"/>
      <c r="T56" s="7"/>
      <c r="U56" s="7"/>
    </row>
    <row r="57" spans="1:21" ht="14.25" customHeight="1">
      <c r="A57" s="7"/>
      <c r="B57" s="31" t="s">
        <v>158</v>
      </c>
      <c r="C57" s="16" t="s">
        <v>34</v>
      </c>
      <c r="D57" s="12"/>
      <c r="E57" s="10"/>
      <c r="F57" s="25"/>
      <c r="G57" s="25"/>
      <c r="H57" s="25"/>
      <c r="I57" s="25"/>
      <c r="J57" s="25"/>
      <c r="K57" s="58" t="str">
        <f t="shared" si="11"/>
        <v/>
      </c>
      <c r="L57" s="59" t="str">
        <f t="shared" si="7"/>
        <v/>
      </c>
      <c r="M57" s="9"/>
      <c r="N57" s="60" t="str">
        <f t="shared" si="8"/>
        <v/>
      </c>
      <c r="O57" s="7"/>
      <c r="P57" s="7"/>
      <c r="Q57" s="7"/>
      <c r="R57" s="7"/>
      <c r="S57" s="7"/>
      <c r="T57" s="7"/>
      <c r="U57" s="7"/>
    </row>
    <row r="58" spans="1:21" ht="14.25" customHeight="1">
      <c r="A58" s="7"/>
      <c r="B58" s="31" t="s">
        <v>159</v>
      </c>
      <c r="C58" s="16" t="s">
        <v>35</v>
      </c>
      <c r="D58" s="12"/>
      <c r="E58" s="10"/>
      <c r="F58" s="25"/>
      <c r="G58" s="25"/>
      <c r="H58" s="25"/>
      <c r="I58" s="25"/>
      <c r="J58" s="25"/>
      <c r="K58" s="58" t="str">
        <f t="shared" si="11"/>
        <v/>
      </c>
      <c r="L58" s="59" t="str">
        <f t="shared" si="7"/>
        <v/>
      </c>
      <c r="M58" s="9"/>
      <c r="N58" s="60" t="str">
        <f t="shared" si="8"/>
        <v/>
      </c>
      <c r="O58" s="7"/>
      <c r="P58" s="7"/>
      <c r="Q58" s="7"/>
      <c r="R58" s="7"/>
      <c r="S58" s="7"/>
      <c r="T58" s="7"/>
      <c r="U58" s="7"/>
    </row>
    <row r="59" spans="1:21" ht="14.25" customHeight="1">
      <c r="A59" s="7"/>
      <c r="B59" s="31" t="s">
        <v>160</v>
      </c>
      <c r="C59" s="16"/>
      <c r="D59" s="12"/>
      <c r="E59" s="10"/>
      <c r="F59" s="25"/>
      <c r="G59" s="25"/>
      <c r="H59" s="25"/>
      <c r="I59" s="25"/>
      <c r="J59" s="25"/>
      <c r="K59" s="58" t="str">
        <f t="shared" si="11"/>
        <v/>
      </c>
      <c r="L59" s="59" t="str">
        <f t="shared" si="7"/>
        <v/>
      </c>
      <c r="M59" s="9"/>
      <c r="N59" s="60" t="str">
        <f t="shared" si="8"/>
        <v/>
      </c>
      <c r="O59" s="7"/>
      <c r="P59" s="7"/>
      <c r="Q59" s="7"/>
      <c r="R59" s="7"/>
      <c r="S59" s="7"/>
      <c r="T59" s="7"/>
      <c r="U59" s="7"/>
    </row>
    <row r="60" spans="1:21" ht="14.25" customHeight="1">
      <c r="A60" s="7"/>
      <c r="B60" s="31" t="s">
        <v>161</v>
      </c>
      <c r="C60" s="16"/>
      <c r="D60" s="12"/>
      <c r="E60" s="10"/>
      <c r="F60" s="25"/>
      <c r="G60" s="25"/>
      <c r="H60" s="25"/>
      <c r="I60" s="25"/>
      <c r="J60" s="25"/>
      <c r="K60" s="58" t="str">
        <f t="shared" si="11"/>
        <v/>
      </c>
      <c r="L60" s="59" t="str">
        <f t="shared" si="7"/>
        <v/>
      </c>
      <c r="M60" s="9"/>
      <c r="N60" s="60" t="str">
        <f t="shared" si="8"/>
        <v/>
      </c>
      <c r="O60" s="7"/>
      <c r="P60" s="7"/>
      <c r="Q60" s="7"/>
      <c r="R60" s="7"/>
      <c r="S60" s="7"/>
      <c r="T60" s="7"/>
      <c r="U60" s="7"/>
    </row>
    <row r="61" spans="1:21" ht="14.25" customHeight="1">
      <c r="A61" s="7"/>
      <c r="B61" s="31" t="s">
        <v>162</v>
      </c>
      <c r="C61" s="16"/>
      <c r="D61" s="12"/>
      <c r="E61" s="10"/>
      <c r="F61" s="25"/>
      <c r="G61" s="25"/>
      <c r="H61" s="25"/>
      <c r="I61" s="25"/>
      <c r="J61" s="25"/>
      <c r="K61" s="58" t="str">
        <f t="shared" si="11"/>
        <v/>
      </c>
      <c r="L61" s="59" t="str">
        <f t="shared" si="7"/>
        <v/>
      </c>
      <c r="M61" s="9"/>
      <c r="N61" s="60" t="str">
        <f t="shared" si="8"/>
        <v/>
      </c>
      <c r="O61" s="7"/>
      <c r="P61" s="7"/>
      <c r="Q61" s="7"/>
      <c r="R61" s="7"/>
      <c r="S61" s="7"/>
      <c r="T61" s="7"/>
      <c r="U61" s="7"/>
    </row>
    <row r="62" spans="1:21" ht="14.25" customHeight="1">
      <c r="A62" s="7"/>
      <c r="B62" s="31" t="s">
        <v>163</v>
      </c>
      <c r="C62" s="16"/>
      <c r="D62" s="12"/>
      <c r="E62" s="10"/>
      <c r="F62" s="25"/>
      <c r="G62" s="25"/>
      <c r="H62" s="25"/>
      <c r="I62" s="25"/>
      <c r="J62" s="25"/>
      <c r="K62" s="58" t="str">
        <f t="shared" si="11"/>
        <v/>
      </c>
      <c r="L62" s="59" t="str">
        <f t="shared" si="7"/>
        <v/>
      </c>
      <c r="M62" s="9"/>
      <c r="N62" s="60" t="str">
        <f t="shared" si="8"/>
        <v/>
      </c>
      <c r="O62" s="7"/>
      <c r="P62" s="7"/>
      <c r="Q62" s="7"/>
      <c r="R62" s="7"/>
      <c r="S62" s="7"/>
      <c r="T62" s="7"/>
      <c r="U62" s="7"/>
    </row>
    <row r="63" spans="1:21" ht="14.25" customHeight="1">
      <c r="A63" s="7"/>
      <c r="B63" s="30" t="s">
        <v>194</v>
      </c>
      <c r="C63" s="15" t="s">
        <v>164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26"/>
      <c r="O63" s="7"/>
      <c r="P63" s="7"/>
      <c r="Q63" s="7"/>
      <c r="R63" s="7"/>
      <c r="S63" s="7"/>
      <c r="T63" s="7"/>
      <c r="U63" s="7"/>
    </row>
    <row r="64" spans="1:21" ht="14.25" customHeight="1">
      <c r="A64" s="7"/>
      <c r="B64" s="31" t="s">
        <v>165</v>
      </c>
      <c r="C64" s="16" t="s">
        <v>36</v>
      </c>
      <c r="D64" s="12"/>
      <c r="E64" s="10"/>
      <c r="F64" s="25"/>
      <c r="G64" s="25"/>
      <c r="H64" s="25"/>
      <c r="I64" s="25"/>
      <c r="J64" s="25"/>
      <c r="K64" s="58" t="str">
        <f t="shared" ref="K64:K74" si="12">IF($E64&lt;&gt;0,($E64*5+$F64*4.9+$G64*4.8+$H64*4.7+$I64*4.6+$J64*4.5),"")</f>
        <v/>
      </c>
      <c r="L64" s="59" t="str">
        <f t="shared" si="7"/>
        <v/>
      </c>
      <c r="M64" s="9"/>
      <c r="N64" s="60" t="str">
        <f t="shared" si="8"/>
        <v/>
      </c>
      <c r="O64" s="7"/>
      <c r="P64" s="7"/>
      <c r="Q64" s="7"/>
      <c r="R64" s="7"/>
      <c r="S64" s="7"/>
      <c r="T64" s="7"/>
      <c r="U64" s="7"/>
    </row>
    <row r="65" spans="1:21" ht="26">
      <c r="A65" s="7"/>
      <c r="B65" s="31" t="s">
        <v>166</v>
      </c>
      <c r="C65" s="16" t="s">
        <v>37</v>
      </c>
      <c r="D65" s="12"/>
      <c r="E65" s="10"/>
      <c r="F65" s="25"/>
      <c r="G65" s="25"/>
      <c r="H65" s="25"/>
      <c r="I65" s="25"/>
      <c r="J65" s="25"/>
      <c r="K65" s="58" t="str">
        <f t="shared" si="12"/>
        <v/>
      </c>
      <c r="L65" s="59" t="str">
        <f t="shared" si="7"/>
        <v/>
      </c>
      <c r="M65" s="9"/>
      <c r="N65" s="60" t="str">
        <f t="shared" si="8"/>
        <v/>
      </c>
      <c r="O65" s="7"/>
      <c r="P65" s="7"/>
      <c r="Q65" s="7"/>
      <c r="R65" s="7"/>
      <c r="S65" s="7"/>
      <c r="T65" s="7"/>
      <c r="U65" s="7"/>
    </row>
    <row r="66" spans="1:21" ht="14.25" customHeight="1">
      <c r="A66" s="7"/>
      <c r="B66" s="31" t="s">
        <v>167</v>
      </c>
      <c r="C66" s="16" t="s">
        <v>38</v>
      </c>
      <c r="D66" s="12"/>
      <c r="E66" s="10"/>
      <c r="F66" s="25"/>
      <c r="G66" s="25"/>
      <c r="H66" s="25"/>
      <c r="I66" s="25"/>
      <c r="J66" s="25"/>
      <c r="K66" s="58" t="str">
        <f t="shared" si="12"/>
        <v/>
      </c>
      <c r="L66" s="59" t="str">
        <f t="shared" si="7"/>
        <v/>
      </c>
      <c r="M66" s="9"/>
      <c r="N66" s="60" t="str">
        <f t="shared" si="8"/>
        <v/>
      </c>
      <c r="O66" s="7"/>
      <c r="P66" s="7"/>
      <c r="Q66" s="7"/>
      <c r="R66" s="7"/>
      <c r="S66" s="7"/>
      <c r="T66" s="7"/>
      <c r="U66" s="7"/>
    </row>
    <row r="67" spans="1:21" ht="14.25" customHeight="1">
      <c r="A67" s="7"/>
      <c r="B67" s="31" t="s">
        <v>168</v>
      </c>
      <c r="C67" s="16" t="s">
        <v>39</v>
      </c>
      <c r="D67" s="12"/>
      <c r="E67" s="10"/>
      <c r="F67" s="25"/>
      <c r="G67" s="25"/>
      <c r="H67" s="25"/>
      <c r="I67" s="25"/>
      <c r="J67" s="25"/>
      <c r="K67" s="58" t="str">
        <f t="shared" si="12"/>
        <v/>
      </c>
      <c r="L67" s="59" t="str">
        <f t="shared" si="7"/>
        <v/>
      </c>
      <c r="M67" s="9"/>
      <c r="N67" s="60" t="str">
        <f t="shared" si="8"/>
        <v/>
      </c>
      <c r="O67" s="7"/>
      <c r="P67" s="7"/>
      <c r="Q67" s="7"/>
      <c r="R67" s="7"/>
      <c r="S67" s="7"/>
      <c r="T67" s="7"/>
      <c r="U67" s="7"/>
    </row>
    <row r="68" spans="1:21" ht="14.25" customHeight="1">
      <c r="A68" s="7"/>
      <c r="B68" s="31" t="s">
        <v>169</v>
      </c>
      <c r="C68" s="16" t="s">
        <v>40</v>
      </c>
      <c r="D68" s="12"/>
      <c r="E68" s="10"/>
      <c r="F68" s="25"/>
      <c r="G68" s="25"/>
      <c r="H68" s="25"/>
      <c r="I68" s="25"/>
      <c r="J68" s="25"/>
      <c r="K68" s="58" t="str">
        <f t="shared" si="12"/>
        <v/>
      </c>
      <c r="L68" s="59" t="str">
        <f t="shared" si="7"/>
        <v/>
      </c>
      <c r="M68" s="9"/>
      <c r="N68" s="60" t="str">
        <f t="shared" si="8"/>
        <v/>
      </c>
      <c r="O68" s="7"/>
      <c r="P68" s="7"/>
      <c r="Q68" s="7"/>
      <c r="R68" s="7"/>
      <c r="S68" s="7"/>
      <c r="T68" s="7"/>
      <c r="U68" s="7"/>
    </row>
    <row r="69" spans="1:21" ht="26">
      <c r="A69" s="7"/>
      <c r="B69" s="31" t="s">
        <v>170</v>
      </c>
      <c r="C69" s="16" t="s">
        <v>41</v>
      </c>
      <c r="D69" s="12"/>
      <c r="E69" s="10"/>
      <c r="F69" s="25"/>
      <c r="G69" s="25"/>
      <c r="H69" s="25"/>
      <c r="I69" s="25"/>
      <c r="J69" s="25"/>
      <c r="K69" s="58" t="str">
        <f t="shared" si="12"/>
        <v/>
      </c>
      <c r="L69" s="59" t="str">
        <f t="shared" si="7"/>
        <v/>
      </c>
      <c r="M69" s="9"/>
      <c r="N69" s="60" t="str">
        <f t="shared" si="8"/>
        <v/>
      </c>
      <c r="O69" s="7"/>
      <c r="P69" s="7"/>
      <c r="Q69" s="7"/>
      <c r="R69" s="7"/>
      <c r="S69" s="7"/>
      <c r="T69" s="7"/>
      <c r="U69" s="7"/>
    </row>
    <row r="70" spans="1:21" ht="14.25" customHeight="1">
      <c r="A70" s="7"/>
      <c r="B70" s="31" t="s">
        <v>171</v>
      </c>
      <c r="C70" s="16" t="s">
        <v>42</v>
      </c>
      <c r="D70" s="12"/>
      <c r="E70" s="10"/>
      <c r="F70" s="25"/>
      <c r="G70" s="25"/>
      <c r="H70" s="25"/>
      <c r="I70" s="25"/>
      <c r="J70" s="25"/>
      <c r="K70" s="58" t="str">
        <f t="shared" si="12"/>
        <v/>
      </c>
      <c r="L70" s="59" t="str">
        <f t="shared" si="7"/>
        <v/>
      </c>
      <c r="M70" s="9"/>
      <c r="N70" s="60" t="str">
        <f t="shared" si="8"/>
        <v/>
      </c>
      <c r="O70" s="7"/>
      <c r="P70" s="7"/>
      <c r="Q70" s="7"/>
      <c r="R70" s="7"/>
      <c r="S70" s="7"/>
      <c r="T70" s="7"/>
      <c r="U70" s="7"/>
    </row>
    <row r="71" spans="1:21" ht="14.25" customHeight="1">
      <c r="A71" s="7"/>
      <c r="B71" s="31" t="s">
        <v>172</v>
      </c>
      <c r="C71" s="16"/>
      <c r="D71" s="12"/>
      <c r="E71" s="10"/>
      <c r="F71" s="25"/>
      <c r="G71" s="25"/>
      <c r="H71" s="25"/>
      <c r="I71" s="25"/>
      <c r="J71" s="25"/>
      <c r="K71" s="58" t="str">
        <f t="shared" si="12"/>
        <v/>
      </c>
      <c r="L71" s="59" t="str">
        <f t="shared" si="7"/>
        <v/>
      </c>
      <c r="M71" s="9"/>
      <c r="N71" s="60" t="str">
        <f t="shared" si="8"/>
        <v/>
      </c>
      <c r="O71" s="7"/>
      <c r="P71" s="7"/>
      <c r="Q71" s="7"/>
      <c r="R71" s="7"/>
      <c r="S71" s="7"/>
      <c r="T71" s="7"/>
      <c r="U71" s="7"/>
    </row>
    <row r="72" spans="1:21" ht="14.25" customHeight="1">
      <c r="A72" s="7"/>
      <c r="B72" s="31" t="s">
        <v>173</v>
      </c>
      <c r="C72" s="16"/>
      <c r="D72" s="12"/>
      <c r="E72" s="10"/>
      <c r="F72" s="25"/>
      <c r="G72" s="25"/>
      <c r="H72" s="25"/>
      <c r="I72" s="25"/>
      <c r="J72" s="25"/>
      <c r="K72" s="58" t="str">
        <f t="shared" si="12"/>
        <v/>
      </c>
      <c r="L72" s="59" t="str">
        <f t="shared" si="7"/>
        <v/>
      </c>
      <c r="M72" s="9"/>
      <c r="N72" s="60" t="str">
        <f t="shared" si="8"/>
        <v/>
      </c>
      <c r="O72" s="7"/>
      <c r="P72" s="7"/>
      <c r="Q72" s="7"/>
      <c r="R72" s="7"/>
      <c r="S72" s="7"/>
      <c r="T72" s="7"/>
      <c r="U72" s="7"/>
    </row>
    <row r="73" spans="1:21" ht="14.25" customHeight="1">
      <c r="A73" s="7"/>
      <c r="B73" s="31" t="s">
        <v>174</v>
      </c>
      <c r="C73" s="16"/>
      <c r="D73" s="12"/>
      <c r="E73" s="10"/>
      <c r="F73" s="25"/>
      <c r="G73" s="25"/>
      <c r="H73" s="25"/>
      <c r="I73" s="25"/>
      <c r="J73" s="25"/>
      <c r="K73" s="58" t="str">
        <f t="shared" si="12"/>
        <v/>
      </c>
      <c r="L73" s="59" t="str">
        <f t="shared" si="7"/>
        <v/>
      </c>
      <c r="M73" s="9"/>
      <c r="N73" s="60" t="str">
        <f t="shared" si="8"/>
        <v/>
      </c>
      <c r="O73" s="7"/>
      <c r="P73" s="7"/>
      <c r="Q73" s="7"/>
      <c r="R73" s="7"/>
      <c r="S73" s="7"/>
      <c r="T73" s="7"/>
      <c r="U73" s="7"/>
    </row>
    <row r="74" spans="1:21" ht="14.25" customHeight="1">
      <c r="A74" s="7"/>
      <c r="B74" s="31" t="s">
        <v>175</v>
      </c>
      <c r="C74" s="16"/>
      <c r="D74" s="12"/>
      <c r="E74" s="10"/>
      <c r="F74" s="25"/>
      <c r="G74" s="25"/>
      <c r="H74" s="25"/>
      <c r="I74" s="25"/>
      <c r="J74" s="25"/>
      <c r="K74" s="58" t="str">
        <f t="shared" si="12"/>
        <v/>
      </c>
      <c r="L74" s="59" t="str">
        <f t="shared" si="7"/>
        <v/>
      </c>
      <c r="M74" s="9"/>
      <c r="N74" s="60" t="str">
        <f t="shared" si="8"/>
        <v/>
      </c>
      <c r="O74" s="7"/>
      <c r="P74" s="7"/>
      <c r="Q74" s="7"/>
      <c r="R74" s="7"/>
      <c r="S74" s="7"/>
      <c r="T74" s="7"/>
      <c r="U74" s="7"/>
    </row>
    <row r="75" spans="1:21" ht="14.25" customHeight="1">
      <c r="A75" s="7"/>
      <c r="B75" s="30" t="s">
        <v>176</v>
      </c>
      <c r="C75" s="15" t="s">
        <v>178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26"/>
      <c r="O75" s="7"/>
      <c r="P75" s="7"/>
      <c r="Q75" s="7"/>
      <c r="R75" s="7"/>
      <c r="S75" s="7"/>
      <c r="T75" s="7"/>
      <c r="U75" s="7"/>
    </row>
    <row r="76" spans="1:21" ht="14.25" customHeight="1">
      <c r="A76" s="7"/>
      <c r="B76" s="31" t="s">
        <v>179</v>
      </c>
      <c r="C76" s="16" t="s">
        <v>43</v>
      </c>
      <c r="D76" s="10"/>
      <c r="E76" s="10"/>
      <c r="F76" s="25"/>
      <c r="G76" s="25"/>
      <c r="H76" s="25"/>
      <c r="I76" s="25"/>
      <c r="J76" s="25"/>
      <c r="K76" s="58" t="str">
        <f t="shared" ref="K76:K81" si="13">IF($E76&lt;&gt;0,($E76*5+$F76*4.9+$G76*4.8+$H76*4.7+$I76*4.6+$J76*4.5),"")</f>
        <v/>
      </c>
      <c r="L76" s="59" t="str">
        <f t="shared" si="7"/>
        <v/>
      </c>
      <c r="M76" s="9"/>
      <c r="N76" s="60" t="str">
        <f t="shared" si="8"/>
        <v/>
      </c>
      <c r="O76" s="7"/>
      <c r="P76" s="7"/>
      <c r="Q76" s="7"/>
      <c r="R76" s="7"/>
      <c r="S76" s="7"/>
      <c r="T76" s="7"/>
      <c r="U76" s="7"/>
    </row>
    <row r="77" spans="1:21" ht="14.25" customHeight="1">
      <c r="A77" s="7"/>
      <c r="B77" s="31" t="s">
        <v>180</v>
      </c>
      <c r="C77" s="16" t="s">
        <v>44</v>
      </c>
      <c r="D77" s="10"/>
      <c r="E77" s="10"/>
      <c r="F77" s="25"/>
      <c r="G77" s="25"/>
      <c r="H77" s="25"/>
      <c r="I77" s="25"/>
      <c r="J77" s="25"/>
      <c r="K77" s="58" t="str">
        <f t="shared" si="13"/>
        <v/>
      </c>
      <c r="L77" s="59" t="str">
        <f t="shared" si="7"/>
        <v/>
      </c>
      <c r="M77" s="9"/>
      <c r="N77" s="60" t="str">
        <f t="shared" si="8"/>
        <v/>
      </c>
      <c r="O77" s="7"/>
      <c r="P77" s="7"/>
      <c r="Q77" s="7"/>
      <c r="R77" s="7"/>
      <c r="S77" s="7"/>
      <c r="T77" s="7"/>
      <c r="U77" s="7"/>
    </row>
    <row r="78" spans="1:21" ht="14.25" customHeight="1">
      <c r="A78" s="7"/>
      <c r="B78" s="31" t="s">
        <v>181</v>
      </c>
      <c r="C78" s="16" t="s">
        <v>26</v>
      </c>
      <c r="D78" s="10"/>
      <c r="E78" s="10"/>
      <c r="F78" s="25"/>
      <c r="G78" s="25"/>
      <c r="H78" s="25"/>
      <c r="I78" s="25"/>
      <c r="J78" s="25"/>
      <c r="K78" s="58" t="str">
        <f t="shared" si="13"/>
        <v/>
      </c>
      <c r="L78" s="59" t="str">
        <f t="shared" si="7"/>
        <v/>
      </c>
      <c r="M78" s="9"/>
      <c r="N78" s="60" t="str">
        <f t="shared" si="8"/>
        <v/>
      </c>
      <c r="O78" s="7"/>
      <c r="P78" s="7"/>
      <c r="Q78" s="7"/>
      <c r="R78" s="7"/>
      <c r="S78" s="7"/>
      <c r="T78" s="7"/>
      <c r="U78" s="7"/>
    </row>
    <row r="79" spans="1:21" ht="14.25" customHeight="1">
      <c r="A79" s="7"/>
      <c r="B79" s="31" t="s">
        <v>182</v>
      </c>
      <c r="C79" s="16"/>
      <c r="D79" s="10"/>
      <c r="E79" s="10"/>
      <c r="F79" s="25"/>
      <c r="G79" s="25"/>
      <c r="H79" s="25"/>
      <c r="I79" s="25"/>
      <c r="J79" s="25"/>
      <c r="K79" s="58" t="str">
        <f t="shared" si="13"/>
        <v/>
      </c>
      <c r="L79" s="59" t="str">
        <f t="shared" si="7"/>
        <v/>
      </c>
      <c r="M79" s="9"/>
      <c r="N79" s="60" t="str">
        <f t="shared" si="8"/>
        <v/>
      </c>
      <c r="O79" s="7"/>
      <c r="P79" s="7"/>
      <c r="Q79" s="7"/>
      <c r="R79" s="7"/>
      <c r="S79" s="7"/>
      <c r="T79" s="7"/>
      <c r="U79" s="7"/>
    </row>
    <row r="80" spans="1:21" ht="14.25" customHeight="1">
      <c r="A80" s="7"/>
      <c r="B80" s="31" t="s">
        <v>183</v>
      </c>
      <c r="C80" s="16"/>
      <c r="D80" s="10"/>
      <c r="E80" s="10"/>
      <c r="F80" s="25"/>
      <c r="G80" s="25"/>
      <c r="H80" s="25"/>
      <c r="I80" s="25"/>
      <c r="J80" s="25"/>
      <c r="K80" s="58" t="str">
        <f t="shared" si="13"/>
        <v/>
      </c>
      <c r="L80" s="59" t="str">
        <f t="shared" si="7"/>
        <v/>
      </c>
      <c r="M80" s="9"/>
      <c r="N80" s="60" t="str">
        <f t="shared" si="8"/>
        <v/>
      </c>
      <c r="O80" s="7"/>
      <c r="P80" s="7"/>
      <c r="Q80" s="7"/>
      <c r="R80" s="7"/>
      <c r="S80" s="7"/>
      <c r="T80" s="7"/>
      <c r="U80" s="7"/>
    </row>
    <row r="81" spans="1:21" ht="14.25" customHeight="1">
      <c r="A81" s="7"/>
      <c r="B81" s="31" t="s">
        <v>184</v>
      </c>
      <c r="C81" s="16"/>
      <c r="D81" s="10"/>
      <c r="E81" s="10"/>
      <c r="F81" s="25"/>
      <c r="G81" s="25"/>
      <c r="H81" s="25"/>
      <c r="I81" s="25"/>
      <c r="J81" s="25"/>
      <c r="K81" s="58" t="str">
        <f t="shared" si="13"/>
        <v/>
      </c>
      <c r="L81" s="59" t="str">
        <f t="shared" si="7"/>
        <v/>
      </c>
      <c r="M81" s="9"/>
      <c r="N81" s="60" t="str">
        <f t="shared" si="8"/>
        <v/>
      </c>
      <c r="O81" s="7"/>
      <c r="P81" s="7"/>
      <c r="Q81" s="7"/>
      <c r="R81" s="7"/>
      <c r="S81" s="7"/>
      <c r="T81" s="7"/>
      <c r="U81" s="7"/>
    </row>
    <row r="82" spans="1:21" ht="14.25" customHeight="1">
      <c r="A82" s="7"/>
      <c r="B82" s="30" t="s">
        <v>177</v>
      </c>
      <c r="C82" s="15" t="s">
        <v>193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26"/>
      <c r="O82" s="7"/>
      <c r="P82" s="7"/>
      <c r="Q82" s="7"/>
      <c r="R82" s="7"/>
      <c r="S82" s="7"/>
      <c r="T82" s="7"/>
      <c r="U82" s="7"/>
    </row>
    <row r="83" spans="1:21" ht="14.25" customHeight="1">
      <c r="A83" s="7"/>
      <c r="B83" s="31" t="s">
        <v>185</v>
      </c>
      <c r="C83" s="16" t="s">
        <v>45</v>
      </c>
      <c r="D83" s="12"/>
      <c r="E83" s="10"/>
      <c r="F83" s="25"/>
      <c r="G83" s="25"/>
      <c r="H83" s="25"/>
      <c r="I83" s="25"/>
      <c r="J83" s="25"/>
      <c r="K83" s="58" t="str">
        <f t="shared" ref="K83:K90" si="14">IF($E83&lt;&gt;0,($E83*5+$F83*4.9+$G83*4.8+$H83*4.7+$I83*4.6+$J83*4.5),"")</f>
        <v/>
      </c>
      <c r="L83" s="59" t="str">
        <f t="shared" si="7"/>
        <v/>
      </c>
      <c r="M83" s="9"/>
      <c r="N83" s="60" t="str">
        <f t="shared" si="8"/>
        <v/>
      </c>
      <c r="O83" s="7"/>
      <c r="P83" s="7"/>
      <c r="Q83" s="7"/>
      <c r="R83" s="7"/>
      <c r="S83" s="7"/>
      <c r="T83" s="7"/>
      <c r="U83" s="7"/>
    </row>
    <row r="84" spans="1:21" ht="14.25" customHeight="1">
      <c r="A84" s="7"/>
      <c r="B84" s="31" t="s">
        <v>186</v>
      </c>
      <c r="C84" s="16" t="s">
        <v>46</v>
      </c>
      <c r="D84" s="12"/>
      <c r="E84" s="10"/>
      <c r="F84" s="25"/>
      <c r="G84" s="25"/>
      <c r="H84" s="25"/>
      <c r="I84" s="25"/>
      <c r="J84" s="25"/>
      <c r="K84" s="58" t="str">
        <f t="shared" si="14"/>
        <v/>
      </c>
      <c r="L84" s="59" t="str">
        <f t="shared" si="7"/>
        <v/>
      </c>
      <c r="M84" s="9"/>
      <c r="N84" s="60" t="str">
        <f t="shared" si="8"/>
        <v/>
      </c>
      <c r="O84" s="7"/>
      <c r="P84" s="7"/>
      <c r="Q84" s="7"/>
      <c r="R84" s="7"/>
      <c r="S84" s="7"/>
      <c r="T84" s="7"/>
      <c r="U84" s="7"/>
    </row>
    <row r="85" spans="1:21" ht="26">
      <c r="A85" s="7"/>
      <c r="B85" s="31" t="s">
        <v>187</v>
      </c>
      <c r="C85" s="16" t="s">
        <v>47</v>
      </c>
      <c r="D85" s="12"/>
      <c r="E85" s="10"/>
      <c r="F85" s="25"/>
      <c r="G85" s="25"/>
      <c r="H85" s="25"/>
      <c r="I85" s="25"/>
      <c r="J85" s="25"/>
      <c r="K85" s="58" t="str">
        <f t="shared" si="14"/>
        <v/>
      </c>
      <c r="L85" s="59" t="str">
        <f t="shared" si="7"/>
        <v/>
      </c>
      <c r="M85" s="9"/>
      <c r="N85" s="60" t="str">
        <f t="shared" si="8"/>
        <v/>
      </c>
      <c r="O85" s="7"/>
      <c r="P85" s="7"/>
      <c r="Q85" s="7"/>
      <c r="R85" s="7"/>
      <c r="S85" s="7"/>
      <c r="T85" s="7"/>
      <c r="U85" s="7"/>
    </row>
    <row r="86" spans="1:21" ht="14.25" customHeight="1">
      <c r="A86" s="7"/>
      <c r="B86" s="31" t="s">
        <v>188</v>
      </c>
      <c r="C86" s="16" t="s">
        <v>48</v>
      </c>
      <c r="D86" s="12"/>
      <c r="E86" s="10"/>
      <c r="F86" s="25"/>
      <c r="G86" s="25"/>
      <c r="H86" s="25"/>
      <c r="I86" s="25"/>
      <c r="J86" s="25"/>
      <c r="K86" s="58" t="str">
        <f t="shared" si="14"/>
        <v/>
      </c>
      <c r="L86" s="59" t="str">
        <f t="shared" si="7"/>
        <v/>
      </c>
      <c r="M86" s="9"/>
      <c r="N86" s="60" t="str">
        <f t="shared" si="8"/>
        <v/>
      </c>
      <c r="O86" s="7"/>
      <c r="P86" s="7"/>
      <c r="Q86" s="7"/>
      <c r="R86" s="7"/>
      <c r="S86" s="7"/>
      <c r="T86" s="7"/>
      <c r="U86" s="7"/>
    </row>
    <row r="87" spans="1:21" ht="14.25" customHeight="1">
      <c r="A87" s="7"/>
      <c r="B87" s="31" t="s">
        <v>189</v>
      </c>
      <c r="C87" s="16"/>
      <c r="D87" s="12"/>
      <c r="E87" s="10"/>
      <c r="F87" s="25"/>
      <c r="G87" s="25"/>
      <c r="H87" s="25"/>
      <c r="I87" s="25"/>
      <c r="J87" s="25"/>
      <c r="K87" s="58" t="str">
        <f t="shared" si="14"/>
        <v/>
      </c>
      <c r="L87" s="59" t="str">
        <f t="shared" si="7"/>
        <v/>
      </c>
      <c r="M87" s="9"/>
      <c r="N87" s="60" t="str">
        <f t="shared" si="8"/>
        <v/>
      </c>
      <c r="O87" s="7"/>
      <c r="P87" s="7"/>
      <c r="Q87" s="7"/>
      <c r="R87" s="7"/>
      <c r="S87" s="7"/>
      <c r="T87" s="7"/>
      <c r="U87" s="7"/>
    </row>
    <row r="88" spans="1:21" ht="14.25" customHeight="1">
      <c r="A88" s="7"/>
      <c r="B88" s="31" t="s">
        <v>190</v>
      </c>
      <c r="C88" s="16"/>
      <c r="D88" s="12"/>
      <c r="E88" s="10"/>
      <c r="F88" s="25"/>
      <c r="G88" s="25"/>
      <c r="H88" s="25"/>
      <c r="I88" s="25"/>
      <c r="J88" s="25"/>
      <c r="K88" s="58" t="str">
        <f t="shared" si="14"/>
        <v/>
      </c>
      <c r="L88" s="59" t="str">
        <f t="shared" si="7"/>
        <v/>
      </c>
      <c r="M88" s="9"/>
      <c r="N88" s="60" t="str">
        <f t="shared" si="8"/>
        <v/>
      </c>
      <c r="O88" s="7"/>
      <c r="P88" s="7"/>
      <c r="Q88" s="7"/>
      <c r="R88" s="7"/>
      <c r="S88" s="7"/>
      <c r="T88" s="7"/>
      <c r="U88" s="7"/>
    </row>
    <row r="89" spans="1:21" ht="14.25" customHeight="1">
      <c r="A89" s="7"/>
      <c r="B89" s="31" t="s">
        <v>191</v>
      </c>
      <c r="C89" s="16"/>
      <c r="D89" s="12"/>
      <c r="E89" s="10"/>
      <c r="F89" s="25"/>
      <c r="G89" s="25"/>
      <c r="H89" s="25"/>
      <c r="I89" s="25"/>
      <c r="J89" s="25"/>
      <c r="K89" s="58" t="str">
        <f t="shared" si="14"/>
        <v/>
      </c>
      <c r="L89" s="59" t="str">
        <f t="shared" ref="L89:L90" si="15">IF(F89="","",IF(OR($K89&lt;=33.17,$F89=0),"NULA",(IF($K89&lt;=66.35,"BAIXA",(IF($K89&lt;=99.52,"MÉDIA",(IF($K89&lt;=132.7,"ALTA",""))))))))</f>
        <v/>
      </c>
      <c r="M89" s="9"/>
      <c r="N89" s="60" t="str">
        <f t="shared" si="8"/>
        <v/>
      </c>
      <c r="O89" s="7"/>
      <c r="P89" s="7"/>
      <c r="Q89" s="7"/>
      <c r="R89" s="7"/>
      <c r="S89" s="7"/>
      <c r="T89" s="7"/>
      <c r="U89" s="7"/>
    </row>
    <row r="90" spans="1:21" ht="14.25" customHeight="1" thickBot="1">
      <c r="A90" s="7"/>
      <c r="B90" s="31" t="s">
        <v>192</v>
      </c>
      <c r="C90" s="18"/>
      <c r="D90" s="12"/>
      <c r="E90" s="10"/>
      <c r="F90" s="25"/>
      <c r="G90" s="25"/>
      <c r="H90" s="25"/>
      <c r="I90" s="25"/>
      <c r="J90" s="25"/>
      <c r="K90" s="58" t="str">
        <f t="shared" si="14"/>
        <v/>
      </c>
      <c r="L90" s="59" t="str">
        <f t="shared" si="15"/>
        <v/>
      </c>
      <c r="M90" s="11"/>
      <c r="N90" s="60" t="str">
        <f t="shared" ref="N90" si="16">IF($F90="","",IF($F90=0,"NULO",IF($D90="NEGATIVO",(IF($E90&lt;&gt;0,K90,"")),(IF($D90="POSITIVO","POSITIVO","")))))</f>
        <v/>
      </c>
      <c r="O90" s="7"/>
      <c r="P90" s="7"/>
      <c r="Q90" s="7"/>
      <c r="R90" s="7"/>
      <c r="S90" s="7"/>
      <c r="T90" s="7"/>
      <c r="U90" s="7"/>
    </row>
    <row r="91" spans="1:21" ht="14.25" customHeight="1" thickBot="1">
      <c r="A91" s="7"/>
      <c r="B91" s="29"/>
      <c r="C91" s="77" t="s">
        <v>49</v>
      </c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9"/>
      <c r="O91" s="7"/>
      <c r="P91" s="7"/>
      <c r="Q91" s="7"/>
      <c r="R91" s="7"/>
      <c r="S91" s="7"/>
      <c r="T91" s="7"/>
      <c r="U91" s="7"/>
    </row>
    <row r="92" spans="1:21" ht="14.25" customHeight="1">
      <c r="A92" s="7"/>
      <c r="B92" s="30" t="s">
        <v>196</v>
      </c>
      <c r="C92" s="15" t="s">
        <v>195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8"/>
      <c r="O92" s="7"/>
      <c r="P92" s="7"/>
      <c r="Q92" s="7"/>
      <c r="R92" s="7"/>
      <c r="S92" s="7"/>
      <c r="T92" s="7"/>
      <c r="U92" s="7"/>
    </row>
    <row r="93" spans="1:21" ht="14.25" customHeight="1">
      <c r="A93" s="7"/>
      <c r="B93" s="31" t="s">
        <v>94</v>
      </c>
      <c r="C93" s="16" t="s">
        <v>50</v>
      </c>
      <c r="D93" s="12"/>
      <c r="E93" s="10"/>
      <c r="F93" s="25"/>
      <c r="G93" s="25"/>
      <c r="H93" s="25"/>
      <c r="I93" s="25"/>
      <c r="J93" s="25"/>
      <c r="K93" s="58" t="str">
        <f t="shared" ref="K93:K101" si="17">IF($E93&lt;&gt;0,($E93*5+$F93*4.9+$G93*4.8+$H93*4.7+$I93*4.6+$J93*4.5),"")</f>
        <v/>
      </c>
      <c r="L93" s="59" t="str">
        <f t="shared" ref="L93:L156" si="18">IF(F93="","",IF(OR($K93&lt;=33.17,$F93=0),"NULA",(IF($K93&lt;=66.35,"BAIXA",(IF($K93&lt;=99.52,"MÉDIA",(IF($K93&lt;=132.7,"ALTA",""))))))))</f>
        <v/>
      </c>
      <c r="M93" s="9"/>
      <c r="N93" s="60" t="str">
        <f t="shared" ref="N93:N156" si="19">IF($F93="","",IF($F93=0,"NULO",IF($D93="NEGATIVO",(IF($E93&lt;&gt;0,K93,"")),(IF($D93="POSITIVO","POSITIVO","")))))</f>
        <v/>
      </c>
      <c r="O93" s="7"/>
      <c r="P93" s="7"/>
      <c r="Q93" s="7"/>
      <c r="R93" s="7"/>
      <c r="S93" s="7"/>
      <c r="T93" s="7"/>
      <c r="U93" s="7"/>
    </row>
    <row r="94" spans="1:21" ht="14.25" customHeight="1">
      <c r="A94" s="7"/>
      <c r="B94" s="31" t="s">
        <v>106</v>
      </c>
      <c r="C94" s="16" t="s">
        <v>51</v>
      </c>
      <c r="D94" s="12"/>
      <c r="E94" s="10"/>
      <c r="F94" s="25"/>
      <c r="G94" s="25"/>
      <c r="H94" s="25"/>
      <c r="I94" s="25"/>
      <c r="J94" s="25"/>
      <c r="K94" s="58" t="str">
        <f t="shared" si="17"/>
        <v/>
      </c>
      <c r="L94" s="59" t="str">
        <f t="shared" si="18"/>
        <v/>
      </c>
      <c r="M94" s="9"/>
      <c r="N94" s="60" t="str">
        <f t="shared" si="19"/>
        <v/>
      </c>
      <c r="O94" s="7"/>
      <c r="P94" s="7"/>
      <c r="Q94" s="7"/>
      <c r="R94" s="7"/>
      <c r="S94" s="7"/>
      <c r="T94" s="7"/>
      <c r="U94" s="7"/>
    </row>
    <row r="95" spans="1:21" ht="14.25" customHeight="1">
      <c r="A95" s="7"/>
      <c r="B95" s="31" t="s">
        <v>197</v>
      </c>
      <c r="C95" s="16" t="s">
        <v>52</v>
      </c>
      <c r="D95" s="12"/>
      <c r="E95" s="10"/>
      <c r="F95" s="25"/>
      <c r="G95" s="25"/>
      <c r="H95" s="25"/>
      <c r="I95" s="25"/>
      <c r="J95" s="25"/>
      <c r="K95" s="58" t="str">
        <f t="shared" si="17"/>
        <v/>
      </c>
      <c r="L95" s="59" t="str">
        <f t="shared" si="18"/>
        <v/>
      </c>
      <c r="M95" s="9"/>
      <c r="N95" s="60" t="str">
        <f t="shared" si="19"/>
        <v/>
      </c>
      <c r="O95" s="7"/>
      <c r="P95" s="7"/>
      <c r="Q95" s="7"/>
      <c r="R95" s="7"/>
      <c r="S95" s="7"/>
      <c r="T95" s="7"/>
      <c r="U95" s="7"/>
    </row>
    <row r="96" spans="1:21" ht="14.25" customHeight="1">
      <c r="A96" s="7"/>
      <c r="B96" s="31" t="s">
        <v>198</v>
      </c>
      <c r="C96" s="16" t="s">
        <v>53</v>
      </c>
      <c r="D96" s="12"/>
      <c r="E96" s="10"/>
      <c r="F96" s="25"/>
      <c r="G96" s="25"/>
      <c r="H96" s="25"/>
      <c r="I96" s="25"/>
      <c r="J96" s="25"/>
      <c r="K96" s="58" t="str">
        <f t="shared" si="17"/>
        <v/>
      </c>
      <c r="L96" s="59" t="str">
        <f t="shared" si="18"/>
        <v/>
      </c>
      <c r="M96" s="9"/>
      <c r="N96" s="60" t="str">
        <f t="shared" si="19"/>
        <v/>
      </c>
      <c r="O96" s="7"/>
      <c r="P96" s="7"/>
      <c r="Q96" s="7"/>
      <c r="R96" s="7"/>
      <c r="S96" s="7"/>
      <c r="T96" s="7"/>
      <c r="U96" s="7"/>
    </row>
    <row r="97" spans="1:21" ht="14.25" customHeight="1">
      <c r="A97" s="7"/>
      <c r="B97" s="31" t="s">
        <v>199</v>
      </c>
      <c r="C97" s="16" t="s">
        <v>54</v>
      </c>
      <c r="D97" s="12"/>
      <c r="E97" s="10"/>
      <c r="F97" s="25"/>
      <c r="G97" s="25"/>
      <c r="H97" s="25"/>
      <c r="I97" s="25"/>
      <c r="J97" s="25"/>
      <c r="K97" s="58" t="str">
        <f t="shared" si="17"/>
        <v/>
      </c>
      <c r="L97" s="59" t="str">
        <f t="shared" si="18"/>
        <v/>
      </c>
      <c r="M97" s="9"/>
      <c r="N97" s="60" t="str">
        <f t="shared" si="19"/>
        <v/>
      </c>
      <c r="O97" s="7"/>
      <c r="P97" s="7"/>
      <c r="Q97" s="7"/>
      <c r="R97" s="7"/>
      <c r="S97" s="7"/>
      <c r="T97" s="7"/>
      <c r="U97" s="7"/>
    </row>
    <row r="98" spans="1:21" ht="14.25" customHeight="1">
      <c r="A98" s="7"/>
      <c r="B98" s="31" t="s">
        <v>200</v>
      </c>
      <c r="C98" s="16"/>
      <c r="D98" s="12"/>
      <c r="E98" s="10"/>
      <c r="F98" s="25"/>
      <c r="G98" s="25"/>
      <c r="H98" s="25"/>
      <c r="I98" s="25"/>
      <c r="J98" s="25"/>
      <c r="K98" s="58" t="str">
        <f t="shared" si="17"/>
        <v/>
      </c>
      <c r="L98" s="59" t="str">
        <f t="shared" si="18"/>
        <v/>
      </c>
      <c r="M98" s="9"/>
      <c r="N98" s="60" t="str">
        <f t="shared" si="19"/>
        <v/>
      </c>
      <c r="O98" s="7"/>
      <c r="P98" s="7"/>
      <c r="Q98" s="7"/>
      <c r="R98" s="7"/>
      <c r="S98" s="7"/>
      <c r="T98" s="7"/>
      <c r="U98" s="7"/>
    </row>
    <row r="99" spans="1:21" ht="14.25" customHeight="1">
      <c r="A99" s="7"/>
      <c r="B99" s="31" t="s">
        <v>201</v>
      </c>
      <c r="C99" s="16"/>
      <c r="D99" s="12"/>
      <c r="E99" s="10"/>
      <c r="F99" s="25"/>
      <c r="G99" s="25"/>
      <c r="H99" s="25"/>
      <c r="I99" s="25"/>
      <c r="J99" s="25"/>
      <c r="K99" s="58" t="str">
        <f t="shared" si="17"/>
        <v/>
      </c>
      <c r="L99" s="59" t="str">
        <f t="shared" si="18"/>
        <v/>
      </c>
      <c r="M99" s="9"/>
      <c r="N99" s="60" t="str">
        <f t="shared" si="19"/>
        <v/>
      </c>
      <c r="O99" s="7"/>
      <c r="P99" s="7"/>
      <c r="Q99" s="7"/>
      <c r="R99" s="7"/>
      <c r="S99" s="7"/>
      <c r="T99" s="7"/>
      <c r="U99" s="7"/>
    </row>
    <row r="100" spans="1:21" ht="14.25" customHeight="1">
      <c r="A100" s="7"/>
      <c r="B100" s="31" t="s">
        <v>202</v>
      </c>
      <c r="C100" s="16"/>
      <c r="D100" s="12"/>
      <c r="E100" s="10"/>
      <c r="F100" s="25"/>
      <c r="G100" s="25"/>
      <c r="H100" s="25"/>
      <c r="I100" s="25"/>
      <c r="J100" s="25"/>
      <c r="K100" s="58" t="str">
        <f t="shared" si="17"/>
        <v/>
      </c>
      <c r="L100" s="59" t="str">
        <f t="shared" si="18"/>
        <v/>
      </c>
      <c r="M100" s="9"/>
      <c r="N100" s="60" t="str">
        <f t="shared" si="19"/>
        <v/>
      </c>
      <c r="O100" s="7"/>
      <c r="P100" s="7"/>
      <c r="Q100" s="7"/>
      <c r="R100" s="7"/>
      <c r="S100" s="7"/>
      <c r="T100" s="7"/>
      <c r="U100" s="7"/>
    </row>
    <row r="101" spans="1:21" ht="14.25" customHeight="1">
      <c r="A101" s="7"/>
      <c r="B101" s="31" t="s">
        <v>203</v>
      </c>
      <c r="C101" s="16"/>
      <c r="D101" s="12"/>
      <c r="E101" s="10"/>
      <c r="F101" s="25"/>
      <c r="G101" s="25"/>
      <c r="H101" s="25"/>
      <c r="I101" s="25"/>
      <c r="J101" s="25"/>
      <c r="K101" s="58" t="str">
        <f t="shared" si="17"/>
        <v/>
      </c>
      <c r="L101" s="59" t="str">
        <f t="shared" si="18"/>
        <v/>
      </c>
      <c r="M101" s="11"/>
      <c r="N101" s="60" t="str">
        <f t="shared" si="19"/>
        <v/>
      </c>
      <c r="O101" s="7"/>
      <c r="P101" s="7"/>
      <c r="Q101" s="7"/>
      <c r="R101" s="7"/>
      <c r="S101" s="7"/>
      <c r="T101" s="7"/>
      <c r="U101" s="7"/>
    </row>
    <row r="102" spans="1:21" ht="14.25" customHeight="1">
      <c r="A102" s="7"/>
      <c r="B102" s="30" t="s">
        <v>205</v>
      </c>
      <c r="C102" s="15" t="s">
        <v>204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26"/>
      <c r="O102" s="7"/>
      <c r="P102" s="7"/>
      <c r="Q102" s="7"/>
      <c r="R102" s="7"/>
      <c r="S102" s="7"/>
      <c r="T102" s="7"/>
      <c r="U102" s="7"/>
    </row>
    <row r="103" spans="1:21" ht="14.25" customHeight="1">
      <c r="A103" s="7"/>
      <c r="B103" s="31" t="s">
        <v>117</v>
      </c>
      <c r="C103" s="16" t="s">
        <v>55</v>
      </c>
      <c r="D103" s="25"/>
      <c r="E103" s="10"/>
      <c r="F103" s="25"/>
      <c r="G103" s="25"/>
      <c r="H103" s="25"/>
      <c r="I103" s="25"/>
      <c r="J103" s="25"/>
      <c r="K103" s="58" t="str">
        <f t="shared" ref="K103:K114" si="20">IF($E103&lt;&gt;0,($E103*5+$F103*4.9+$G103*4.8+$H103*4.7+$I103*4.6+$J103*4.5),"")</f>
        <v/>
      </c>
      <c r="L103" s="59" t="str">
        <f t="shared" si="18"/>
        <v/>
      </c>
      <c r="M103" s="9"/>
      <c r="N103" s="60" t="str">
        <f t="shared" si="19"/>
        <v/>
      </c>
      <c r="O103" s="7"/>
      <c r="P103" s="7"/>
      <c r="Q103" s="7"/>
      <c r="R103" s="7"/>
      <c r="S103" s="7"/>
      <c r="T103" s="7"/>
      <c r="U103" s="7"/>
    </row>
    <row r="104" spans="1:21" ht="14.25" customHeight="1">
      <c r="A104" s="7"/>
      <c r="B104" s="31" t="s">
        <v>129</v>
      </c>
      <c r="C104" s="16" t="s">
        <v>56</v>
      </c>
      <c r="D104" s="25"/>
      <c r="E104" s="10"/>
      <c r="F104" s="25"/>
      <c r="G104" s="25"/>
      <c r="H104" s="25"/>
      <c r="I104" s="25"/>
      <c r="J104" s="25"/>
      <c r="K104" s="58" t="str">
        <f t="shared" si="20"/>
        <v/>
      </c>
      <c r="L104" s="59" t="str">
        <f t="shared" si="18"/>
        <v/>
      </c>
      <c r="M104" s="9"/>
      <c r="N104" s="60" t="str">
        <f t="shared" si="19"/>
        <v/>
      </c>
      <c r="O104" s="7"/>
      <c r="P104" s="7"/>
      <c r="Q104" s="7"/>
      <c r="R104" s="7"/>
      <c r="S104" s="7"/>
      <c r="T104" s="7"/>
      <c r="U104" s="7"/>
    </row>
    <row r="105" spans="1:21" ht="14.25" customHeight="1">
      <c r="A105" s="7"/>
      <c r="B105" s="31" t="s">
        <v>130</v>
      </c>
      <c r="C105" s="16" t="s">
        <v>57</v>
      </c>
      <c r="D105" s="25"/>
      <c r="E105" s="10"/>
      <c r="F105" s="25"/>
      <c r="G105" s="25"/>
      <c r="H105" s="25"/>
      <c r="I105" s="25"/>
      <c r="J105" s="25"/>
      <c r="K105" s="58" t="str">
        <f t="shared" si="20"/>
        <v/>
      </c>
      <c r="L105" s="59" t="str">
        <f t="shared" si="18"/>
        <v/>
      </c>
      <c r="M105" s="9"/>
      <c r="N105" s="60" t="str">
        <f t="shared" si="19"/>
        <v/>
      </c>
      <c r="O105" s="7"/>
      <c r="P105" s="7"/>
      <c r="Q105" s="7"/>
      <c r="R105" s="7"/>
      <c r="S105" s="7"/>
      <c r="T105" s="7"/>
      <c r="U105" s="7"/>
    </row>
    <row r="106" spans="1:21" ht="14.25" customHeight="1">
      <c r="A106" s="7"/>
      <c r="B106" s="31" t="s">
        <v>143</v>
      </c>
      <c r="C106" s="16" t="s">
        <v>58</v>
      </c>
      <c r="D106" s="25"/>
      <c r="E106" s="10"/>
      <c r="F106" s="25"/>
      <c r="G106" s="25"/>
      <c r="H106" s="25"/>
      <c r="I106" s="25"/>
      <c r="J106" s="25"/>
      <c r="K106" s="58" t="str">
        <f t="shared" si="20"/>
        <v/>
      </c>
      <c r="L106" s="59" t="str">
        <f t="shared" si="18"/>
        <v/>
      </c>
      <c r="M106" s="9"/>
      <c r="N106" s="60" t="str">
        <f t="shared" si="19"/>
        <v/>
      </c>
      <c r="O106" s="7"/>
      <c r="P106" s="7"/>
      <c r="Q106" s="7"/>
      <c r="R106" s="7"/>
      <c r="S106" s="7"/>
      <c r="T106" s="7"/>
      <c r="U106" s="7"/>
    </row>
    <row r="107" spans="1:21" ht="14.25" customHeight="1">
      <c r="A107" s="7"/>
      <c r="B107" s="31" t="s">
        <v>206</v>
      </c>
      <c r="C107" s="16" t="s">
        <v>59</v>
      </c>
      <c r="D107" s="25"/>
      <c r="E107" s="10"/>
      <c r="F107" s="25"/>
      <c r="G107" s="25"/>
      <c r="H107" s="25"/>
      <c r="I107" s="25"/>
      <c r="J107" s="25"/>
      <c r="K107" s="58" t="str">
        <f t="shared" si="20"/>
        <v/>
      </c>
      <c r="L107" s="59" t="str">
        <f t="shared" si="18"/>
        <v/>
      </c>
      <c r="M107" s="9"/>
      <c r="N107" s="60" t="str">
        <f t="shared" si="19"/>
        <v/>
      </c>
      <c r="O107" s="7"/>
      <c r="P107" s="7"/>
      <c r="Q107" s="7"/>
      <c r="R107" s="7"/>
      <c r="S107" s="7"/>
      <c r="T107" s="7"/>
      <c r="U107" s="7"/>
    </row>
    <row r="108" spans="1:21" ht="14.5">
      <c r="A108" s="7"/>
      <c r="B108" s="31" t="s">
        <v>207</v>
      </c>
      <c r="C108" s="16" t="s">
        <v>60</v>
      </c>
      <c r="D108" s="25"/>
      <c r="E108" s="10"/>
      <c r="F108" s="25"/>
      <c r="G108" s="25"/>
      <c r="H108" s="25"/>
      <c r="I108" s="25"/>
      <c r="J108" s="25"/>
      <c r="K108" s="58" t="str">
        <f t="shared" si="20"/>
        <v/>
      </c>
      <c r="L108" s="59" t="str">
        <f t="shared" si="18"/>
        <v/>
      </c>
      <c r="M108" s="9"/>
      <c r="N108" s="60" t="str">
        <f t="shared" si="19"/>
        <v/>
      </c>
      <c r="O108" s="7"/>
      <c r="P108" s="7"/>
      <c r="Q108" s="7"/>
      <c r="R108" s="7"/>
      <c r="S108" s="7"/>
      <c r="T108" s="7"/>
      <c r="U108" s="7"/>
    </row>
    <row r="109" spans="1:21" ht="14.25" customHeight="1">
      <c r="A109" s="7"/>
      <c r="B109" s="31" t="s">
        <v>208</v>
      </c>
      <c r="C109" s="16" t="s">
        <v>61</v>
      </c>
      <c r="D109" s="25"/>
      <c r="E109" s="10"/>
      <c r="F109" s="25"/>
      <c r="G109" s="25"/>
      <c r="H109" s="25"/>
      <c r="I109" s="25"/>
      <c r="J109" s="25"/>
      <c r="K109" s="58" t="str">
        <f t="shared" si="20"/>
        <v/>
      </c>
      <c r="L109" s="59" t="str">
        <f t="shared" si="18"/>
        <v/>
      </c>
      <c r="M109" s="9"/>
      <c r="N109" s="60" t="str">
        <f t="shared" si="19"/>
        <v/>
      </c>
      <c r="O109" s="7"/>
      <c r="P109" s="7"/>
      <c r="Q109" s="7"/>
      <c r="R109" s="7"/>
      <c r="S109" s="7"/>
      <c r="T109" s="7"/>
      <c r="U109" s="7"/>
    </row>
    <row r="110" spans="1:21" ht="14.25" customHeight="1">
      <c r="A110" s="7"/>
      <c r="B110" s="31" t="s">
        <v>209</v>
      </c>
      <c r="C110" s="16" t="s">
        <v>62</v>
      </c>
      <c r="D110" s="25"/>
      <c r="E110" s="10"/>
      <c r="F110" s="25"/>
      <c r="G110" s="25"/>
      <c r="H110" s="25"/>
      <c r="I110" s="25"/>
      <c r="J110" s="25"/>
      <c r="K110" s="58" t="str">
        <f t="shared" si="20"/>
        <v/>
      </c>
      <c r="L110" s="59" t="str">
        <f t="shared" si="18"/>
        <v/>
      </c>
      <c r="M110" s="9"/>
      <c r="N110" s="60" t="str">
        <f t="shared" si="19"/>
        <v/>
      </c>
      <c r="O110" s="7"/>
      <c r="P110" s="7"/>
      <c r="Q110" s="7"/>
      <c r="R110" s="7"/>
      <c r="S110" s="7"/>
      <c r="T110" s="7"/>
      <c r="U110" s="7"/>
    </row>
    <row r="111" spans="1:21" ht="14.25" customHeight="1">
      <c r="A111" s="7"/>
      <c r="B111" s="31" t="s">
        <v>210</v>
      </c>
      <c r="C111" s="16"/>
      <c r="D111" s="25"/>
      <c r="E111" s="10"/>
      <c r="F111" s="25"/>
      <c r="G111" s="25"/>
      <c r="H111" s="25"/>
      <c r="I111" s="25"/>
      <c r="J111" s="25"/>
      <c r="K111" s="58" t="str">
        <f t="shared" si="20"/>
        <v/>
      </c>
      <c r="L111" s="59" t="str">
        <f t="shared" si="18"/>
        <v/>
      </c>
      <c r="M111" s="9"/>
      <c r="N111" s="60" t="str">
        <f t="shared" si="19"/>
        <v/>
      </c>
      <c r="O111" s="7"/>
      <c r="P111" s="7"/>
      <c r="Q111" s="7"/>
      <c r="R111" s="7"/>
      <c r="S111" s="7"/>
      <c r="T111" s="7"/>
      <c r="U111" s="7"/>
    </row>
    <row r="112" spans="1:21" ht="14.25" customHeight="1">
      <c r="A112" s="7"/>
      <c r="B112" s="31" t="s">
        <v>211</v>
      </c>
      <c r="C112" s="16"/>
      <c r="D112" s="25"/>
      <c r="E112" s="10"/>
      <c r="F112" s="25"/>
      <c r="G112" s="25"/>
      <c r="H112" s="25"/>
      <c r="I112" s="25"/>
      <c r="J112" s="25"/>
      <c r="K112" s="58" t="str">
        <f t="shared" si="20"/>
        <v/>
      </c>
      <c r="L112" s="59" t="str">
        <f t="shared" si="18"/>
        <v/>
      </c>
      <c r="M112" s="9"/>
      <c r="N112" s="60" t="str">
        <f t="shared" si="19"/>
        <v/>
      </c>
      <c r="O112" s="7"/>
      <c r="P112" s="7"/>
      <c r="Q112" s="7"/>
      <c r="R112" s="7"/>
      <c r="S112" s="7"/>
      <c r="T112" s="7"/>
      <c r="U112" s="7"/>
    </row>
    <row r="113" spans="1:21" ht="14.25" customHeight="1">
      <c r="A113" s="7"/>
      <c r="B113" s="31" t="s">
        <v>212</v>
      </c>
      <c r="C113" s="16"/>
      <c r="D113" s="25"/>
      <c r="E113" s="10"/>
      <c r="F113" s="25"/>
      <c r="G113" s="25"/>
      <c r="H113" s="25"/>
      <c r="I113" s="25"/>
      <c r="J113" s="25"/>
      <c r="K113" s="58" t="str">
        <f t="shared" si="20"/>
        <v/>
      </c>
      <c r="L113" s="59" t="str">
        <f t="shared" si="18"/>
        <v/>
      </c>
      <c r="M113" s="9"/>
      <c r="N113" s="60" t="str">
        <f t="shared" si="19"/>
        <v/>
      </c>
      <c r="O113" s="7"/>
      <c r="P113" s="7"/>
      <c r="Q113" s="7"/>
      <c r="R113" s="7"/>
      <c r="S113" s="7"/>
      <c r="T113" s="7"/>
      <c r="U113" s="7"/>
    </row>
    <row r="114" spans="1:21" ht="14.25" customHeight="1">
      <c r="A114" s="7"/>
      <c r="B114" s="31" t="s">
        <v>213</v>
      </c>
      <c r="C114" s="16"/>
      <c r="D114" s="25"/>
      <c r="E114" s="10"/>
      <c r="F114" s="25"/>
      <c r="G114" s="25"/>
      <c r="H114" s="25"/>
      <c r="I114" s="25"/>
      <c r="J114" s="25"/>
      <c r="K114" s="58" t="str">
        <f t="shared" si="20"/>
        <v/>
      </c>
      <c r="L114" s="59" t="str">
        <f t="shared" si="18"/>
        <v/>
      </c>
      <c r="M114" s="11"/>
      <c r="N114" s="60" t="str">
        <f t="shared" si="19"/>
        <v/>
      </c>
      <c r="O114" s="7"/>
      <c r="P114" s="7"/>
      <c r="Q114" s="7"/>
      <c r="R114" s="7"/>
      <c r="S114" s="7"/>
      <c r="T114" s="7"/>
      <c r="U114" s="7"/>
    </row>
    <row r="115" spans="1:21" ht="14.25" customHeight="1">
      <c r="A115" s="7"/>
      <c r="B115" s="30" t="s">
        <v>194</v>
      </c>
      <c r="C115" s="15" t="s">
        <v>214</v>
      </c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26"/>
      <c r="O115" s="7"/>
      <c r="P115" s="7"/>
      <c r="Q115" s="7"/>
      <c r="R115" s="7"/>
      <c r="S115" s="7"/>
      <c r="T115" s="7"/>
      <c r="U115" s="7"/>
    </row>
    <row r="116" spans="1:21" ht="14.25" customHeight="1">
      <c r="A116" s="7"/>
      <c r="B116" s="31" t="s">
        <v>165</v>
      </c>
      <c r="C116" s="16" t="s">
        <v>63</v>
      </c>
      <c r="D116" s="12"/>
      <c r="E116" s="10"/>
      <c r="F116" s="25"/>
      <c r="G116" s="25"/>
      <c r="H116" s="25"/>
      <c r="I116" s="25"/>
      <c r="J116" s="25"/>
      <c r="K116" s="58" t="str">
        <f t="shared" ref="K116:K121" si="21">IF($E116&lt;&gt;0,($E116*5+$F116*4.9+$G116*4.8+$H116*4.7+$I116*4.6+$J116*4.5),"")</f>
        <v/>
      </c>
      <c r="L116" s="59" t="str">
        <f t="shared" si="18"/>
        <v/>
      </c>
      <c r="M116" s="9"/>
      <c r="N116" s="60" t="str">
        <f t="shared" si="19"/>
        <v/>
      </c>
      <c r="O116" s="7"/>
      <c r="P116" s="7"/>
      <c r="Q116" s="7"/>
      <c r="R116" s="7"/>
      <c r="S116" s="7"/>
      <c r="T116" s="7"/>
      <c r="U116" s="7"/>
    </row>
    <row r="117" spans="1:21" ht="14.25" customHeight="1">
      <c r="A117" s="7"/>
      <c r="B117" s="31" t="s">
        <v>166</v>
      </c>
      <c r="C117" s="16" t="s">
        <v>64</v>
      </c>
      <c r="D117" s="12"/>
      <c r="E117" s="10"/>
      <c r="F117" s="25"/>
      <c r="G117" s="25"/>
      <c r="H117" s="25"/>
      <c r="I117" s="25"/>
      <c r="J117" s="25"/>
      <c r="K117" s="58" t="str">
        <f t="shared" si="21"/>
        <v/>
      </c>
      <c r="L117" s="59" t="str">
        <f t="shared" si="18"/>
        <v/>
      </c>
      <c r="M117" s="9"/>
      <c r="N117" s="60" t="str">
        <f t="shared" si="19"/>
        <v/>
      </c>
      <c r="O117" s="7"/>
      <c r="P117" s="7"/>
      <c r="Q117" s="7"/>
      <c r="R117" s="7"/>
      <c r="S117" s="7"/>
      <c r="T117" s="7"/>
      <c r="U117" s="7"/>
    </row>
    <row r="118" spans="1:21" ht="14.25" customHeight="1">
      <c r="A118" s="7"/>
      <c r="B118" s="31" t="s">
        <v>167</v>
      </c>
      <c r="C118" s="16"/>
      <c r="D118" s="12"/>
      <c r="E118" s="10"/>
      <c r="F118" s="25"/>
      <c r="G118" s="25"/>
      <c r="H118" s="25"/>
      <c r="I118" s="25"/>
      <c r="J118" s="25"/>
      <c r="K118" s="58" t="str">
        <f t="shared" si="21"/>
        <v/>
      </c>
      <c r="L118" s="59" t="str">
        <f t="shared" si="18"/>
        <v/>
      </c>
      <c r="M118" s="9"/>
      <c r="N118" s="60" t="str">
        <f t="shared" si="19"/>
        <v/>
      </c>
      <c r="O118" s="7"/>
      <c r="P118" s="7"/>
      <c r="Q118" s="7"/>
      <c r="R118" s="7"/>
      <c r="S118" s="7"/>
      <c r="T118" s="7"/>
      <c r="U118" s="7"/>
    </row>
    <row r="119" spans="1:21" ht="14.25" customHeight="1">
      <c r="A119" s="7"/>
      <c r="B119" s="31" t="s">
        <v>168</v>
      </c>
      <c r="C119" s="16"/>
      <c r="D119" s="12"/>
      <c r="E119" s="10"/>
      <c r="F119" s="25"/>
      <c r="G119" s="25"/>
      <c r="H119" s="25"/>
      <c r="I119" s="25"/>
      <c r="J119" s="25"/>
      <c r="K119" s="58" t="str">
        <f t="shared" si="21"/>
        <v/>
      </c>
      <c r="L119" s="59" t="str">
        <f t="shared" si="18"/>
        <v/>
      </c>
      <c r="M119" s="9"/>
      <c r="N119" s="60" t="str">
        <f t="shared" si="19"/>
        <v/>
      </c>
      <c r="O119" s="7"/>
      <c r="P119" s="7"/>
      <c r="Q119" s="7"/>
      <c r="R119" s="7"/>
      <c r="S119" s="7"/>
      <c r="T119" s="7"/>
      <c r="U119" s="7"/>
    </row>
    <row r="120" spans="1:21" ht="14.25" customHeight="1">
      <c r="A120" s="7"/>
      <c r="B120" s="31" t="s">
        <v>169</v>
      </c>
      <c r="C120" s="16"/>
      <c r="D120" s="12"/>
      <c r="E120" s="10"/>
      <c r="F120" s="25"/>
      <c r="G120" s="25"/>
      <c r="H120" s="25"/>
      <c r="I120" s="25"/>
      <c r="J120" s="25"/>
      <c r="K120" s="58" t="str">
        <f t="shared" si="21"/>
        <v/>
      </c>
      <c r="L120" s="59" t="str">
        <f t="shared" si="18"/>
        <v/>
      </c>
      <c r="M120" s="9"/>
      <c r="N120" s="60" t="str">
        <f t="shared" si="19"/>
        <v/>
      </c>
      <c r="O120" s="7"/>
      <c r="P120" s="7"/>
      <c r="Q120" s="7"/>
      <c r="R120" s="7"/>
      <c r="S120" s="7"/>
      <c r="T120" s="7"/>
      <c r="U120" s="7"/>
    </row>
    <row r="121" spans="1:21" ht="14.25" customHeight="1">
      <c r="A121" s="7"/>
      <c r="B121" s="31" t="s">
        <v>170</v>
      </c>
      <c r="C121" s="16"/>
      <c r="D121" s="12"/>
      <c r="E121" s="10"/>
      <c r="F121" s="25"/>
      <c r="G121" s="25"/>
      <c r="H121" s="25"/>
      <c r="I121" s="25"/>
      <c r="J121" s="25"/>
      <c r="K121" s="58" t="str">
        <f t="shared" si="21"/>
        <v/>
      </c>
      <c r="L121" s="59" t="str">
        <f t="shared" si="18"/>
        <v/>
      </c>
      <c r="M121" s="11"/>
      <c r="N121" s="60" t="str">
        <f t="shared" si="19"/>
        <v/>
      </c>
      <c r="O121" s="7"/>
      <c r="P121" s="7"/>
      <c r="Q121" s="7"/>
      <c r="R121" s="7"/>
      <c r="S121" s="7"/>
      <c r="T121" s="7"/>
      <c r="U121" s="7"/>
    </row>
    <row r="122" spans="1:21" ht="14.25" customHeight="1">
      <c r="A122" s="7"/>
      <c r="B122" s="30" t="s">
        <v>176</v>
      </c>
      <c r="C122" s="15" t="s">
        <v>216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6"/>
      <c r="O122" s="7"/>
      <c r="P122" s="7"/>
      <c r="Q122" s="7"/>
      <c r="R122" s="7"/>
      <c r="S122" s="7"/>
      <c r="T122" s="7"/>
      <c r="U122" s="7"/>
    </row>
    <row r="123" spans="1:21" ht="14.25" customHeight="1">
      <c r="A123" s="7"/>
      <c r="B123" s="31" t="s">
        <v>179</v>
      </c>
      <c r="C123" s="16" t="s">
        <v>65</v>
      </c>
      <c r="D123" s="25"/>
      <c r="E123" s="10"/>
      <c r="F123" s="25"/>
      <c r="G123" s="25"/>
      <c r="H123" s="25"/>
      <c r="I123" s="25"/>
      <c r="J123" s="25"/>
      <c r="K123" s="58" t="str">
        <f t="shared" ref="K123:K129" si="22">IF($E123&lt;&gt;0,($E123*5+$F123*4.9+$G123*4.8+$H123*4.7+$I123*4.6+$J123*4.5),"")</f>
        <v/>
      </c>
      <c r="L123" s="59" t="str">
        <f t="shared" si="18"/>
        <v/>
      </c>
      <c r="M123" s="9"/>
      <c r="N123" s="60" t="str">
        <f t="shared" si="19"/>
        <v/>
      </c>
      <c r="O123" s="7"/>
      <c r="P123" s="7"/>
      <c r="Q123" s="7"/>
      <c r="R123" s="7"/>
      <c r="S123" s="7"/>
      <c r="T123" s="7"/>
      <c r="U123" s="7"/>
    </row>
    <row r="124" spans="1:21" ht="14.25" customHeight="1">
      <c r="A124" s="7"/>
      <c r="B124" s="31" t="s">
        <v>180</v>
      </c>
      <c r="C124" s="16" t="s">
        <v>66</v>
      </c>
      <c r="D124" s="25"/>
      <c r="E124" s="10"/>
      <c r="F124" s="25"/>
      <c r="G124" s="25"/>
      <c r="H124" s="25"/>
      <c r="I124" s="25"/>
      <c r="J124" s="25"/>
      <c r="K124" s="58" t="str">
        <f t="shared" si="22"/>
        <v/>
      </c>
      <c r="L124" s="59" t="str">
        <f t="shared" si="18"/>
        <v/>
      </c>
      <c r="M124" s="9"/>
      <c r="N124" s="60" t="str">
        <f t="shared" si="19"/>
        <v/>
      </c>
      <c r="O124" s="7"/>
      <c r="P124" s="7"/>
      <c r="Q124" s="7"/>
      <c r="R124" s="7"/>
      <c r="S124" s="7"/>
      <c r="T124" s="7"/>
      <c r="U124" s="7"/>
    </row>
    <row r="125" spans="1:21" ht="14.25" customHeight="1">
      <c r="A125" s="7"/>
      <c r="B125" s="31" t="s">
        <v>181</v>
      </c>
      <c r="C125" s="16" t="s">
        <v>67</v>
      </c>
      <c r="D125" s="25"/>
      <c r="E125" s="10"/>
      <c r="F125" s="25"/>
      <c r="G125" s="25"/>
      <c r="H125" s="25"/>
      <c r="I125" s="25"/>
      <c r="J125" s="25"/>
      <c r="K125" s="58" t="str">
        <f t="shared" si="22"/>
        <v/>
      </c>
      <c r="L125" s="59" t="str">
        <f t="shared" si="18"/>
        <v/>
      </c>
      <c r="M125" s="9"/>
      <c r="N125" s="60" t="str">
        <f t="shared" si="19"/>
        <v/>
      </c>
      <c r="O125" s="7"/>
      <c r="P125" s="7"/>
      <c r="Q125" s="7"/>
      <c r="R125" s="7"/>
      <c r="S125" s="7"/>
      <c r="T125" s="7"/>
      <c r="U125" s="7"/>
    </row>
    <row r="126" spans="1:21" ht="14.25" customHeight="1">
      <c r="A126" s="7"/>
      <c r="B126" s="31" t="s">
        <v>182</v>
      </c>
      <c r="C126" s="16"/>
      <c r="D126" s="25"/>
      <c r="E126" s="10"/>
      <c r="F126" s="25"/>
      <c r="G126" s="25"/>
      <c r="H126" s="25"/>
      <c r="I126" s="25"/>
      <c r="J126" s="25"/>
      <c r="K126" s="58" t="str">
        <f t="shared" si="22"/>
        <v/>
      </c>
      <c r="L126" s="59" t="str">
        <f t="shared" si="18"/>
        <v/>
      </c>
      <c r="M126" s="9"/>
      <c r="N126" s="60" t="str">
        <f t="shared" si="19"/>
        <v/>
      </c>
      <c r="O126" s="7"/>
      <c r="P126" s="7"/>
      <c r="Q126" s="7"/>
      <c r="R126" s="7"/>
      <c r="S126" s="7"/>
      <c r="T126" s="7"/>
      <c r="U126" s="7"/>
    </row>
    <row r="127" spans="1:21" ht="14.25" customHeight="1">
      <c r="A127" s="7"/>
      <c r="B127" s="31" t="s">
        <v>183</v>
      </c>
      <c r="C127" s="16"/>
      <c r="D127" s="25"/>
      <c r="E127" s="10"/>
      <c r="F127" s="25"/>
      <c r="G127" s="25"/>
      <c r="H127" s="25"/>
      <c r="I127" s="25"/>
      <c r="J127" s="25"/>
      <c r="K127" s="58" t="str">
        <f t="shared" si="22"/>
        <v/>
      </c>
      <c r="L127" s="59" t="str">
        <f t="shared" si="18"/>
        <v/>
      </c>
      <c r="M127" s="9"/>
      <c r="N127" s="60" t="str">
        <f t="shared" si="19"/>
        <v/>
      </c>
      <c r="O127" s="7"/>
      <c r="P127" s="7"/>
      <c r="Q127" s="7"/>
      <c r="R127" s="7"/>
      <c r="S127" s="7"/>
      <c r="T127" s="7"/>
      <c r="U127" s="7"/>
    </row>
    <row r="128" spans="1:21" ht="14.25" customHeight="1">
      <c r="A128" s="7"/>
      <c r="B128" s="31" t="s">
        <v>184</v>
      </c>
      <c r="C128" s="16"/>
      <c r="D128" s="25"/>
      <c r="E128" s="10"/>
      <c r="F128" s="25"/>
      <c r="G128" s="25"/>
      <c r="H128" s="25"/>
      <c r="I128" s="25"/>
      <c r="J128" s="25"/>
      <c r="K128" s="58" t="str">
        <f t="shared" si="22"/>
        <v/>
      </c>
      <c r="L128" s="59" t="str">
        <f t="shared" si="18"/>
        <v/>
      </c>
      <c r="M128" s="9"/>
      <c r="N128" s="60" t="str">
        <f t="shared" si="19"/>
        <v/>
      </c>
      <c r="O128" s="7"/>
      <c r="P128" s="7"/>
      <c r="Q128" s="7"/>
      <c r="R128" s="7"/>
      <c r="S128" s="7"/>
      <c r="T128" s="7"/>
      <c r="U128" s="7"/>
    </row>
    <row r="129" spans="1:21" ht="14.25" customHeight="1">
      <c r="A129" s="7"/>
      <c r="B129" s="31" t="s">
        <v>215</v>
      </c>
      <c r="C129" s="16"/>
      <c r="D129" s="25"/>
      <c r="E129" s="10"/>
      <c r="F129" s="25"/>
      <c r="G129" s="25"/>
      <c r="H129" s="25"/>
      <c r="I129" s="25"/>
      <c r="J129" s="25"/>
      <c r="K129" s="58" t="str">
        <f t="shared" si="22"/>
        <v/>
      </c>
      <c r="L129" s="59" t="str">
        <f t="shared" si="18"/>
        <v/>
      </c>
      <c r="M129" s="11"/>
      <c r="N129" s="60" t="str">
        <f t="shared" si="19"/>
        <v/>
      </c>
      <c r="O129" s="7"/>
      <c r="P129" s="7"/>
      <c r="Q129" s="7"/>
      <c r="R129" s="7"/>
      <c r="S129" s="7"/>
      <c r="T129" s="7"/>
      <c r="U129" s="7"/>
    </row>
    <row r="130" spans="1:21" ht="14.25" customHeight="1">
      <c r="A130" s="7"/>
      <c r="B130" s="30" t="s">
        <v>177</v>
      </c>
      <c r="C130" s="15" t="s">
        <v>217</v>
      </c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26"/>
      <c r="O130" s="7"/>
      <c r="P130" s="7"/>
      <c r="Q130" s="7"/>
      <c r="R130" s="7"/>
      <c r="S130" s="7"/>
      <c r="T130" s="7"/>
      <c r="U130" s="7"/>
    </row>
    <row r="131" spans="1:21" ht="14.25" customHeight="1">
      <c r="A131" s="7"/>
      <c r="B131" s="31" t="s">
        <v>185</v>
      </c>
      <c r="C131" s="16" t="s">
        <v>68</v>
      </c>
      <c r="D131" s="25"/>
      <c r="E131" s="10"/>
      <c r="F131" s="25"/>
      <c r="G131" s="25"/>
      <c r="H131" s="25"/>
      <c r="I131" s="25"/>
      <c r="J131" s="25"/>
      <c r="K131" s="58" t="str">
        <f t="shared" ref="K131:K142" si="23">IF($E131&lt;&gt;0,($E131*5+$F131*4.9+$G131*4.8+$H131*4.7+$I131*4.6+$J131*4.5),"")</f>
        <v/>
      </c>
      <c r="L131" s="59" t="str">
        <f t="shared" si="18"/>
        <v/>
      </c>
      <c r="M131" s="9"/>
      <c r="N131" s="60" t="str">
        <f t="shared" si="19"/>
        <v/>
      </c>
      <c r="O131" s="7"/>
      <c r="P131" s="7"/>
      <c r="Q131" s="7"/>
      <c r="R131" s="7"/>
      <c r="S131" s="7"/>
      <c r="T131" s="7"/>
      <c r="U131" s="7"/>
    </row>
    <row r="132" spans="1:21" ht="14.25" customHeight="1">
      <c r="A132" s="7"/>
      <c r="B132" s="31" t="s">
        <v>186</v>
      </c>
      <c r="C132" s="16" t="s">
        <v>69</v>
      </c>
      <c r="D132" s="25"/>
      <c r="E132" s="10"/>
      <c r="F132" s="25"/>
      <c r="G132" s="25"/>
      <c r="H132" s="25"/>
      <c r="I132" s="25"/>
      <c r="J132" s="25"/>
      <c r="K132" s="58" t="str">
        <f t="shared" si="23"/>
        <v/>
      </c>
      <c r="L132" s="59" t="str">
        <f t="shared" si="18"/>
        <v/>
      </c>
      <c r="M132" s="9"/>
      <c r="N132" s="60" t="str">
        <f t="shared" si="19"/>
        <v/>
      </c>
      <c r="O132" s="7"/>
      <c r="P132" s="7"/>
      <c r="Q132" s="7"/>
      <c r="R132" s="7"/>
      <c r="S132" s="7"/>
      <c r="T132" s="7"/>
      <c r="U132" s="7"/>
    </row>
    <row r="133" spans="1:21" ht="14.25" customHeight="1">
      <c r="A133" s="7"/>
      <c r="B133" s="31" t="s">
        <v>187</v>
      </c>
      <c r="C133" s="16" t="s">
        <v>70</v>
      </c>
      <c r="D133" s="25"/>
      <c r="E133" s="10"/>
      <c r="F133" s="25"/>
      <c r="G133" s="25"/>
      <c r="H133" s="25"/>
      <c r="I133" s="25"/>
      <c r="J133" s="25"/>
      <c r="K133" s="58" t="str">
        <f t="shared" si="23"/>
        <v/>
      </c>
      <c r="L133" s="59" t="str">
        <f t="shared" si="18"/>
        <v/>
      </c>
      <c r="M133" s="9"/>
      <c r="N133" s="60" t="str">
        <f t="shared" si="19"/>
        <v/>
      </c>
      <c r="O133" s="7"/>
      <c r="P133" s="7"/>
      <c r="Q133" s="7"/>
      <c r="R133" s="7"/>
      <c r="S133" s="7"/>
      <c r="T133" s="7"/>
      <c r="U133" s="7"/>
    </row>
    <row r="134" spans="1:21" ht="14.25" customHeight="1">
      <c r="A134" s="7"/>
      <c r="B134" s="31" t="s">
        <v>188</v>
      </c>
      <c r="C134" s="16" t="s">
        <v>71</v>
      </c>
      <c r="D134" s="25"/>
      <c r="E134" s="10"/>
      <c r="F134" s="25"/>
      <c r="G134" s="25"/>
      <c r="H134" s="25"/>
      <c r="I134" s="25"/>
      <c r="J134" s="25"/>
      <c r="K134" s="58" t="str">
        <f t="shared" si="23"/>
        <v/>
      </c>
      <c r="L134" s="59" t="str">
        <f t="shared" si="18"/>
        <v/>
      </c>
      <c r="M134" s="9"/>
      <c r="N134" s="60" t="str">
        <f t="shared" si="19"/>
        <v/>
      </c>
      <c r="O134" s="7"/>
      <c r="P134" s="7"/>
      <c r="Q134" s="7"/>
      <c r="R134" s="7"/>
      <c r="S134" s="7"/>
      <c r="T134" s="7"/>
      <c r="U134" s="7"/>
    </row>
    <row r="135" spans="1:21" ht="14.25" customHeight="1">
      <c r="A135" s="7"/>
      <c r="B135" s="31" t="s">
        <v>189</v>
      </c>
      <c r="C135" s="16" t="s">
        <v>72</v>
      </c>
      <c r="D135" s="25"/>
      <c r="E135" s="10"/>
      <c r="F135" s="25"/>
      <c r="G135" s="25"/>
      <c r="H135" s="25"/>
      <c r="I135" s="25"/>
      <c r="J135" s="25"/>
      <c r="K135" s="58" t="str">
        <f t="shared" si="23"/>
        <v/>
      </c>
      <c r="L135" s="59" t="str">
        <f t="shared" si="18"/>
        <v/>
      </c>
      <c r="M135" s="9"/>
      <c r="N135" s="60" t="str">
        <f t="shared" si="19"/>
        <v/>
      </c>
      <c r="O135" s="7"/>
      <c r="P135" s="7"/>
      <c r="Q135" s="7"/>
      <c r="R135" s="7"/>
      <c r="S135" s="7"/>
      <c r="T135" s="7"/>
      <c r="U135" s="7"/>
    </row>
    <row r="136" spans="1:21" ht="14.25" customHeight="1">
      <c r="A136" s="7"/>
      <c r="B136" s="31" t="s">
        <v>190</v>
      </c>
      <c r="C136" s="16" t="s">
        <v>73</v>
      </c>
      <c r="D136" s="25"/>
      <c r="E136" s="10"/>
      <c r="F136" s="25"/>
      <c r="G136" s="25"/>
      <c r="H136" s="25"/>
      <c r="I136" s="25"/>
      <c r="J136" s="25"/>
      <c r="K136" s="58" t="str">
        <f t="shared" si="23"/>
        <v/>
      </c>
      <c r="L136" s="59" t="str">
        <f t="shared" si="18"/>
        <v/>
      </c>
      <c r="M136" s="9"/>
      <c r="N136" s="60" t="str">
        <f t="shared" si="19"/>
        <v/>
      </c>
      <c r="O136" s="7"/>
      <c r="P136" s="7"/>
      <c r="Q136" s="7"/>
      <c r="R136" s="7"/>
      <c r="S136" s="7"/>
      <c r="T136" s="7"/>
      <c r="U136" s="7"/>
    </row>
    <row r="137" spans="1:21" ht="14.25" customHeight="1">
      <c r="A137" s="7"/>
      <c r="B137" s="31" t="s">
        <v>191</v>
      </c>
      <c r="C137" s="16" t="s">
        <v>74</v>
      </c>
      <c r="D137" s="25"/>
      <c r="E137" s="10"/>
      <c r="F137" s="25"/>
      <c r="G137" s="25"/>
      <c r="H137" s="25"/>
      <c r="I137" s="25"/>
      <c r="J137" s="25"/>
      <c r="K137" s="58" t="str">
        <f t="shared" si="23"/>
        <v/>
      </c>
      <c r="L137" s="59" t="str">
        <f t="shared" si="18"/>
        <v/>
      </c>
      <c r="M137" s="9"/>
      <c r="N137" s="60" t="str">
        <f t="shared" si="19"/>
        <v/>
      </c>
      <c r="O137" s="7"/>
      <c r="P137" s="7"/>
      <c r="Q137" s="7"/>
      <c r="R137" s="7"/>
      <c r="S137" s="7"/>
      <c r="T137" s="7"/>
      <c r="U137" s="7"/>
    </row>
    <row r="138" spans="1:21" ht="14.25" customHeight="1">
      <c r="A138" s="7"/>
      <c r="B138" s="31" t="s">
        <v>192</v>
      </c>
      <c r="C138" s="16" t="s">
        <v>75</v>
      </c>
      <c r="D138" s="25"/>
      <c r="E138" s="10"/>
      <c r="F138" s="25"/>
      <c r="G138" s="25"/>
      <c r="H138" s="25"/>
      <c r="I138" s="25"/>
      <c r="J138" s="25"/>
      <c r="K138" s="58" t="str">
        <f t="shared" si="23"/>
        <v/>
      </c>
      <c r="L138" s="59" t="str">
        <f t="shared" si="18"/>
        <v/>
      </c>
      <c r="M138" s="9"/>
      <c r="N138" s="60" t="str">
        <f t="shared" si="19"/>
        <v/>
      </c>
      <c r="O138" s="7"/>
      <c r="P138" s="7"/>
      <c r="Q138" s="7"/>
      <c r="R138" s="7"/>
      <c r="S138" s="7"/>
      <c r="T138" s="7"/>
      <c r="U138" s="7"/>
    </row>
    <row r="139" spans="1:21" ht="14.25" customHeight="1">
      <c r="A139" s="7"/>
      <c r="B139" s="31" t="s">
        <v>218</v>
      </c>
      <c r="C139" s="16"/>
      <c r="D139" s="25"/>
      <c r="E139" s="10"/>
      <c r="F139" s="25"/>
      <c r="G139" s="25"/>
      <c r="H139" s="25"/>
      <c r="I139" s="25"/>
      <c r="J139" s="25"/>
      <c r="K139" s="58" t="str">
        <f t="shared" si="23"/>
        <v/>
      </c>
      <c r="L139" s="59" t="str">
        <f t="shared" si="18"/>
        <v/>
      </c>
      <c r="M139" s="9"/>
      <c r="N139" s="60" t="str">
        <f t="shared" si="19"/>
        <v/>
      </c>
      <c r="O139" s="7"/>
      <c r="P139" s="7"/>
      <c r="Q139" s="7"/>
      <c r="R139" s="7"/>
      <c r="S139" s="7"/>
      <c r="T139" s="7"/>
      <c r="U139" s="7"/>
    </row>
    <row r="140" spans="1:21" ht="14.25" customHeight="1">
      <c r="A140" s="7"/>
      <c r="B140" s="31" t="s">
        <v>219</v>
      </c>
      <c r="C140" s="16"/>
      <c r="D140" s="25"/>
      <c r="E140" s="10"/>
      <c r="F140" s="25"/>
      <c r="G140" s="25"/>
      <c r="H140" s="25"/>
      <c r="I140" s="25"/>
      <c r="J140" s="25"/>
      <c r="K140" s="58" t="str">
        <f t="shared" si="23"/>
        <v/>
      </c>
      <c r="L140" s="59" t="str">
        <f t="shared" si="18"/>
        <v/>
      </c>
      <c r="M140" s="9"/>
      <c r="N140" s="60" t="str">
        <f t="shared" si="19"/>
        <v/>
      </c>
      <c r="O140" s="7"/>
      <c r="P140" s="7"/>
      <c r="Q140" s="7"/>
      <c r="R140" s="7"/>
      <c r="S140" s="7"/>
      <c r="T140" s="7"/>
      <c r="U140" s="7"/>
    </row>
    <row r="141" spans="1:21" ht="14.25" customHeight="1">
      <c r="A141" s="7"/>
      <c r="B141" s="31" t="s">
        <v>220</v>
      </c>
      <c r="C141" s="16"/>
      <c r="D141" s="25"/>
      <c r="E141" s="10"/>
      <c r="F141" s="25"/>
      <c r="G141" s="25"/>
      <c r="H141" s="25"/>
      <c r="I141" s="25"/>
      <c r="J141" s="25"/>
      <c r="K141" s="58" t="str">
        <f t="shared" si="23"/>
        <v/>
      </c>
      <c r="L141" s="59" t="str">
        <f t="shared" si="18"/>
        <v/>
      </c>
      <c r="M141" s="9"/>
      <c r="N141" s="60" t="str">
        <f t="shared" si="19"/>
        <v/>
      </c>
      <c r="O141" s="7"/>
      <c r="P141" s="7"/>
      <c r="Q141" s="7"/>
      <c r="R141" s="7"/>
      <c r="S141" s="7"/>
      <c r="T141" s="7"/>
      <c r="U141" s="7"/>
    </row>
    <row r="142" spans="1:21" ht="14.25" customHeight="1">
      <c r="A142" s="7"/>
      <c r="B142" s="31" t="s">
        <v>221</v>
      </c>
      <c r="C142" s="16"/>
      <c r="D142" s="25"/>
      <c r="E142" s="10"/>
      <c r="F142" s="25"/>
      <c r="G142" s="25"/>
      <c r="H142" s="25"/>
      <c r="I142" s="25"/>
      <c r="J142" s="25"/>
      <c r="K142" s="58" t="str">
        <f t="shared" si="23"/>
        <v/>
      </c>
      <c r="L142" s="59" t="str">
        <f t="shared" si="18"/>
        <v/>
      </c>
      <c r="M142" s="11"/>
      <c r="N142" s="60" t="str">
        <f t="shared" si="19"/>
        <v/>
      </c>
      <c r="O142" s="7"/>
      <c r="P142" s="7"/>
      <c r="Q142" s="7"/>
      <c r="R142" s="7"/>
      <c r="S142" s="7"/>
      <c r="T142" s="7"/>
      <c r="U142" s="7"/>
    </row>
    <row r="143" spans="1:21" ht="14.25" customHeight="1">
      <c r="A143" s="7"/>
      <c r="B143" s="30" t="s">
        <v>222</v>
      </c>
      <c r="C143" s="15" t="s">
        <v>224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26"/>
      <c r="O143" s="7"/>
      <c r="P143" s="7"/>
      <c r="Q143" s="7"/>
      <c r="R143" s="7"/>
      <c r="S143" s="7"/>
      <c r="T143" s="7"/>
      <c r="U143" s="7"/>
    </row>
    <row r="144" spans="1:21" ht="14.25" customHeight="1">
      <c r="A144" s="7"/>
      <c r="B144" s="31" t="s">
        <v>225</v>
      </c>
      <c r="C144" s="16" t="s">
        <v>76</v>
      </c>
      <c r="D144" s="25"/>
      <c r="E144" s="10"/>
      <c r="F144" s="25"/>
      <c r="G144" s="25"/>
      <c r="H144" s="25"/>
      <c r="I144" s="25"/>
      <c r="J144" s="25"/>
      <c r="K144" s="58" t="str">
        <f t="shared" ref="K144:K153" si="24">IF($E144&lt;&gt;0,($E144*5+$F144*4.9+$G144*4.8+$H144*4.7+$I144*4.6+$J144*4.5),"")</f>
        <v/>
      </c>
      <c r="L144" s="59" t="str">
        <f t="shared" si="18"/>
        <v/>
      </c>
      <c r="M144" s="9"/>
      <c r="N144" s="60" t="str">
        <f t="shared" si="19"/>
        <v/>
      </c>
      <c r="O144" s="7"/>
      <c r="P144" s="7"/>
      <c r="Q144" s="7"/>
      <c r="R144" s="7"/>
      <c r="S144" s="7"/>
      <c r="T144" s="7"/>
      <c r="U144" s="7"/>
    </row>
    <row r="145" spans="1:21" ht="14.25" customHeight="1">
      <c r="A145" s="7"/>
      <c r="B145" s="31" t="s">
        <v>226</v>
      </c>
      <c r="C145" s="16" t="s">
        <v>128</v>
      </c>
      <c r="D145" s="25"/>
      <c r="E145" s="10"/>
      <c r="F145" s="25"/>
      <c r="G145" s="25"/>
      <c r="H145" s="25"/>
      <c r="I145" s="25"/>
      <c r="J145" s="25"/>
      <c r="K145" s="58" t="str">
        <f t="shared" si="24"/>
        <v/>
      </c>
      <c r="L145" s="59" t="str">
        <f t="shared" si="18"/>
        <v/>
      </c>
      <c r="M145" s="9"/>
      <c r="N145" s="60" t="str">
        <f t="shared" si="19"/>
        <v/>
      </c>
      <c r="O145" s="7"/>
      <c r="P145" s="7"/>
      <c r="Q145" s="7"/>
      <c r="R145" s="7"/>
      <c r="S145" s="7"/>
      <c r="T145" s="7"/>
      <c r="U145" s="7"/>
    </row>
    <row r="146" spans="1:21" ht="14.25" customHeight="1">
      <c r="A146" s="7"/>
      <c r="B146" s="31" t="s">
        <v>227</v>
      </c>
      <c r="C146" s="16" t="s">
        <v>77</v>
      </c>
      <c r="D146" s="25"/>
      <c r="E146" s="10"/>
      <c r="F146" s="25"/>
      <c r="G146" s="25"/>
      <c r="H146" s="25"/>
      <c r="I146" s="25"/>
      <c r="J146" s="25"/>
      <c r="K146" s="58" t="str">
        <f t="shared" si="24"/>
        <v/>
      </c>
      <c r="L146" s="59" t="str">
        <f t="shared" si="18"/>
        <v/>
      </c>
      <c r="M146" s="9"/>
      <c r="N146" s="60" t="str">
        <f t="shared" si="19"/>
        <v/>
      </c>
      <c r="O146" s="7"/>
      <c r="P146" s="7"/>
      <c r="Q146" s="7"/>
      <c r="R146" s="7"/>
      <c r="S146" s="7"/>
      <c r="T146" s="7"/>
      <c r="U146" s="7"/>
    </row>
    <row r="147" spans="1:21" ht="14.25" customHeight="1">
      <c r="A147" s="7"/>
      <c r="B147" s="31" t="s">
        <v>228</v>
      </c>
      <c r="C147" s="16" t="s">
        <v>78</v>
      </c>
      <c r="D147" s="25"/>
      <c r="E147" s="10"/>
      <c r="F147" s="25"/>
      <c r="G147" s="25"/>
      <c r="H147" s="25"/>
      <c r="I147" s="25"/>
      <c r="J147" s="25"/>
      <c r="K147" s="58" t="str">
        <f t="shared" si="24"/>
        <v/>
      </c>
      <c r="L147" s="59" t="str">
        <f t="shared" si="18"/>
        <v/>
      </c>
      <c r="M147" s="9"/>
      <c r="N147" s="60" t="str">
        <f t="shared" si="19"/>
        <v/>
      </c>
      <c r="O147" s="7"/>
      <c r="P147" s="7"/>
      <c r="Q147" s="7"/>
      <c r="R147" s="7"/>
      <c r="S147" s="7"/>
      <c r="T147" s="7"/>
      <c r="U147" s="7"/>
    </row>
    <row r="148" spans="1:21" ht="14.25" customHeight="1">
      <c r="A148" s="7"/>
      <c r="B148" s="31" t="s">
        <v>229</v>
      </c>
      <c r="C148" s="16" t="s">
        <v>79</v>
      </c>
      <c r="D148" s="25"/>
      <c r="E148" s="10"/>
      <c r="F148" s="25"/>
      <c r="G148" s="25"/>
      <c r="H148" s="25"/>
      <c r="I148" s="25"/>
      <c r="J148" s="25"/>
      <c r="K148" s="58" t="str">
        <f t="shared" si="24"/>
        <v/>
      </c>
      <c r="L148" s="59" t="str">
        <f t="shared" si="18"/>
        <v/>
      </c>
      <c r="M148" s="9"/>
      <c r="N148" s="60" t="str">
        <f t="shared" si="19"/>
        <v/>
      </c>
      <c r="O148" s="7"/>
      <c r="P148" s="7"/>
      <c r="Q148" s="7"/>
      <c r="R148" s="7"/>
      <c r="S148" s="7"/>
      <c r="T148" s="7"/>
      <c r="U148" s="7"/>
    </row>
    <row r="149" spans="1:21" ht="14.25" customHeight="1">
      <c r="A149" s="7"/>
      <c r="B149" s="31" t="s">
        <v>230</v>
      </c>
      <c r="C149" s="16" t="s">
        <v>80</v>
      </c>
      <c r="D149" s="25"/>
      <c r="E149" s="10"/>
      <c r="F149" s="25"/>
      <c r="G149" s="25"/>
      <c r="H149" s="25"/>
      <c r="I149" s="25"/>
      <c r="J149" s="25"/>
      <c r="K149" s="58" t="str">
        <f t="shared" si="24"/>
        <v/>
      </c>
      <c r="L149" s="59" t="str">
        <f t="shared" si="18"/>
        <v/>
      </c>
      <c r="M149" s="9"/>
      <c r="N149" s="60" t="str">
        <f t="shared" si="19"/>
        <v/>
      </c>
      <c r="O149" s="7"/>
      <c r="P149" s="7"/>
      <c r="Q149" s="7"/>
      <c r="R149" s="7"/>
      <c r="S149" s="7"/>
      <c r="T149" s="7"/>
      <c r="U149" s="7"/>
    </row>
    <row r="150" spans="1:21" ht="14.25" customHeight="1">
      <c r="A150" s="7"/>
      <c r="B150" s="31" t="s">
        <v>231</v>
      </c>
      <c r="C150" s="16" t="s">
        <v>81</v>
      </c>
      <c r="D150" s="25"/>
      <c r="E150" s="10"/>
      <c r="F150" s="25"/>
      <c r="G150" s="25"/>
      <c r="H150" s="25"/>
      <c r="I150" s="25"/>
      <c r="J150" s="25"/>
      <c r="K150" s="58" t="str">
        <f t="shared" si="24"/>
        <v/>
      </c>
      <c r="L150" s="59" t="str">
        <f t="shared" si="18"/>
        <v/>
      </c>
      <c r="M150" s="9"/>
      <c r="N150" s="60" t="str">
        <f t="shared" si="19"/>
        <v/>
      </c>
      <c r="O150" s="7"/>
      <c r="P150" s="7"/>
      <c r="Q150" s="7"/>
      <c r="R150" s="7"/>
      <c r="S150" s="7"/>
      <c r="T150" s="7"/>
      <c r="U150" s="7"/>
    </row>
    <row r="151" spans="1:21" ht="14.25" customHeight="1">
      <c r="A151" s="7"/>
      <c r="B151" s="31" t="s">
        <v>232</v>
      </c>
      <c r="C151" s="16"/>
      <c r="D151" s="25"/>
      <c r="E151" s="10"/>
      <c r="F151" s="25"/>
      <c r="G151" s="25"/>
      <c r="H151" s="25"/>
      <c r="I151" s="25"/>
      <c r="J151" s="25"/>
      <c r="K151" s="58" t="str">
        <f t="shared" si="24"/>
        <v/>
      </c>
      <c r="L151" s="59" t="str">
        <f t="shared" si="18"/>
        <v/>
      </c>
      <c r="M151" s="9"/>
      <c r="N151" s="60" t="str">
        <f t="shared" si="19"/>
        <v/>
      </c>
      <c r="O151" s="7"/>
      <c r="P151" s="7"/>
      <c r="Q151" s="7"/>
      <c r="R151" s="7"/>
      <c r="S151" s="7"/>
      <c r="T151" s="7"/>
      <c r="U151" s="7"/>
    </row>
    <row r="152" spans="1:21" ht="14.25" customHeight="1">
      <c r="A152" s="7"/>
      <c r="B152" s="31" t="s">
        <v>233</v>
      </c>
      <c r="C152" s="16"/>
      <c r="D152" s="25"/>
      <c r="E152" s="10"/>
      <c r="F152" s="25"/>
      <c r="G152" s="25"/>
      <c r="H152" s="25"/>
      <c r="I152" s="25"/>
      <c r="J152" s="25"/>
      <c r="K152" s="58" t="str">
        <f t="shared" si="24"/>
        <v/>
      </c>
      <c r="L152" s="59" t="str">
        <f t="shared" si="18"/>
        <v/>
      </c>
      <c r="M152" s="9"/>
      <c r="N152" s="60" t="str">
        <f t="shared" si="19"/>
        <v/>
      </c>
      <c r="O152" s="7"/>
      <c r="P152" s="7"/>
      <c r="Q152" s="7"/>
      <c r="R152" s="7"/>
      <c r="S152" s="7"/>
      <c r="T152" s="7"/>
      <c r="U152" s="7"/>
    </row>
    <row r="153" spans="1:21" ht="14.25" customHeight="1">
      <c r="A153" s="7"/>
      <c r="B153" s="31" t="s">
        <v>234</v>
      </c>
      <c r="C153" s="16"/>
      <c r="D153" s="25"/>
      <c r="E153" s="10"/>
      <c r="F153" s="25"/>
      <c r="G153" s="25"/>
      <c r="H153" s="25"/>
      <c r="I153" s="25"/>
      <c r="J153" s="25"/>
      <c r="K153" s="58" t="str">
        <f t="shared" si="24"/>
        <v/>
      </c>
      <c r="L153" s="59" t="str">
        <f t="shared" si="18"/>
        <v/>
      </c>
      <c r="M153" s="11"/>
      <c r="N153" s="60" t="str">
        <f t="shared" si="19"/>
        <v/>
      </c>
      <c r="O153" s="7"/>
      <c r="P153" s="7"/>
      <c r="Q153" s="7"/>
      <c r="R153" s="7"/>
      <c r="S153" s="7"/>
      <c r="T153" s="7"/>
      <c r="U153" s="7"/>
    </row>
    <row r="154" spans="1:21" ht="14.25" customHeight="1">
      <c r="A154" s="7"/>
      <c r="B154" s="30" t="s">
        <v>223</v>
      </c>
      <c r="C154" s="15" t="s">
        <v>235</v>
      </c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26"/>
      <c r="O154" s="7"/>
      <c r="P154" s="7"/>
      <c r="Q154" s="7"/>
      <c r="R154" s="7"/>
      <c r="S154" s="7"/>
      <c r="T154" s="7"/>
      <c r="U154" s="7"/>
    </row>
    <row r="155" spans="1:21" ht="14.25" customHeight="1">
      <c r="A155" s="7"/>
      <c r="B155" s="31" t="s">
        <v>236</v>
      </c>
      <c r="C155" s="16" t="s">
        <v>82</v>
      </c>
      <c r="D155" s="25"/>
      <c r="E155" s="10"/>
      <c r="F155" s="25"/>
      <c r="G155" s="25"/>
      <c r="H155" s="25"/>
      <c r="I155" s="25"/>
      <c r="J155" s="25"/>
      <c r="K155" s="58" t="str">
        <f t="shared" ref="K155:K163" si="25">IF($E155&lt;&gt;0,($E155*5+$F155*4.9+$G155*4.8+$H155*4.7+$I155*4.6+$J155*4.5),"")</f>
        <v/>
      </c>
      <c r="L155" s="59" t="str">
        <f t="shared" si="18"/>
        <v/>
      </c>
      <c r="M155" s="9"/>
      <c r="N155" s="60" t="str">
        <f t="shared" si="19"/>
        <v/>
      </c>
      <c r="O155" s="7"/>
      <c r="P155" s="7"/>
      <c r="Q155" s="7"/>
      <c r="R155" s="7"/>
      <c r="S155" s="7"/>
      <c r="T155" s="7"/>
      <c r="U155" s="7"/>
    </row>
    <row r="156" spans="1:21" ht="14.25" customHeight="1">
      <c r="A156" s="7"/>
      <c r="B156" s="31" t="s">
        <v>237</v>
      </c>
      <c r="C156" s="16" t="s">
        <v>83</v>
      </c>
      <c r="D156" s="25"/>
      <c r="E156" s="10"/>
      <c r="F156" s="25"/>
      <c r="G156" s="25"/>
      <c r="H156" s="25"/>
      <c r="I156" s="25"/>
      <c r="J156" s="25"/>
      <c r="K156" s="58" t="str">
        <f t="shared" si="25"/>
        <v/>
      </c>
      <c r="L156" s="59" t="str">
        <f t="shared" si="18"/>
        <v/>
      </c>
      <c r="M156" s="9"/>
      <c r="N156" s="60" t="str">
        <f t="shared" si="19"/>
        <v/>
      </c>
      <c r="O156" s="7"/>
      <c r="P156" s="7"/>
      <c r="Q156" s="7"/>
      <c r="R156" s="7"/>
      <c r="S156" s="7"/>
      <c r="T156" s="7"/>
      <c r="U156" s="7"/>
    </row>
    <row r="157" spans="1:21" ht="14.25" customHeight="1">
      <c r="A157" s="7"/>
      <c r="B157" s="31" t="s">
        <v>238</v>
      </c>
      <c r="C157" s="16" t="s">
        <v>84</v>
      </c>
      <c r="D157" s="25"/>
      <c r="E157" s="10"/>
      <c r="F157" s="25"/>
      <c r="G157" s="25"/>
      <c r="H157" s="25"/>
      <c r="I157" s="25"/>
      <c r="J157" s="25"/>
      <c r="K157" s="58" t="str">
        <f t="shared" si="25"/>
        <v/>
      </c>
      <c r="L157" s="59" t="str">
        <f t="shared" ref="L157:L173" si="26">IF(F157="","",IF(OR($K157&lt;=33.17,$F157=0),"NULA",(IF($K157&lt;=66.35,"BAIXA",(IF($K157&lt;=99.52,"MÉDIA",(IF($K157&lt;=132.7,"ALTA",""))))))))</f>
        <v/>
      </c>
      <c r="M157" s="9"/>
      <c r="N157" s="60" t="str">
        <f t="shared" ref="N157:N173" si="27">IF($F157="","",IF($F157=0,"NULO",IF($D157="NEGATIVO",(IF($E157&lt;&gt;0,K157,"")),(IF($D157="POSITIVO","POSITIVO","")))))</f>
        <v/>
      </c>
      <c r="O157" s="7"/>
      <c r="P157" s="7"/>
      <c r="Q157" s="7"/>
      <c r="R157" s="7"/>
      <c r="S157" s="7"/>
      <c r="T157" s="7"/>
      <c r="U157" s="7"/>
    </row>
    <row r="158" spans="1:21" ht="14.25" customHeight="1">
      <c r="A158" s="7"/>
      <c r="B158" s="31" t="s">
        <v>239</v>
      </c>
      <c r="C158" s="16" t="s">
        <v>85</v>
      </c>
      <c r="D158" s="25"/>
      <c r="E158" s="10"/>
      <c r="F158" s="25"/>
      <c r="G158" s="25"/>
      <c r="H158" s="25"/>
      <c r="I158" s="25"/>
      <c r="J158" s="25"/>
      <c r="K158" s="58" t="str">
        <f t="shared" si="25"/>
        <v/>
      </c>
      <c r="L158" s="59" t="str">
        <f t="shared" si="26"/>
        <v/>
      </c>
      <c r="M158" s="9"/>
      <c r="N158" s="60" t="str">
        <f t="shared" si="27"/>
        <v/>
      </c>
      <c r="O158" s="7"/>
      <c r="P158" s="7"/>
      <c r="Q158" s="7"/>
      <c r="R158" s="7"/>
      <c r="S158" s="7"/>
      <c r="T158" s="7"/>
      <c r="U158" s="7"/>
    </row>
    <row r="159" spans="1:21" ht="26">
      <c r="A159" s="7"/>
      <c r="B159" s="31" t="s">
        <v>240</v>
      </c>
      <c r="C159" s="16" t="s">
        <v>86</v>
      </c>
      <c r="D159" s="25"/>
      <c r="E159" s="10"/>
      <c r="F159" s="25"/>
      <c r="G159" s="25"/>
      <c r="H159" s="25"/>
      <c r="I159" s="25"/>
      <c r="J159" s="25"/>
      <c r="K159" s="58" t="str">
        <f t="shared" si="25"/>
        <v/>
      </c>
      <c r="L159" s="59" t="str">
        <f t="shared" si="26"/>
        <v/>
      </c>
      <c r="M159" s="9"/>
      <c r="N159" s="60" t="str">
        <f t="shared" si="27"/>
        <v/>
      </c>
      <c r="O159" s="7"/>
      <c r="P159" s="7"/>
      <c r="Q159" s="7"/>
      <c r="R159" s="7"/>
      <c r="S159" s="7"/>
      <c r="T159" s="7"/>
      <c r="U159" s="7"/>
    </row>
    <row r="160" spans="1:21" ht="14.25" customHeight="1">
      <c r="A160" s="7"/>
      <c r="B160" s="31" t="s">
        <v>241</v>
      </c>
      <c r="C160" s="16"/>
      <c r="D160" s="25"/>
      <c r="E160" s="10"/>
      <c r="F160" s="25"/>
      <c r="G160" s="25"/>
      <c r="H160" s="25"/>
      <c r="I160" s="25"/>
      <c r="J160" s="25"/>
      <c r="K160" s="58" t="str">
        <f t="shared" si="25"/>
        <v/>
      </c>
      <c r="L160" s="59" t="str">
        <f t="shared" si="26"/>
        <v/>
      </c>
      <c r="M160" s="9"/>
      <c r="N160" s="60" t="str">
        <f t="shared" si="27"/>
        <v/>
      </c>
      <c r="O160" s="7"/>
      <c r="P160" s="7"/>
      <c r="Q160" s="7"/>
      <c r="R160" s="7"/>
      <c r="S160" s="7"/>
      <c r="T160" s="7"/>
      <c r="U160" s="7"/>
    </row>
    <row r="161" spans="1:21" ht="14.25" customHeight="1">
      <c r="A161" s="7"/>
      <c r="B161" s="31" t="s">
        <v>242</v>
      </c>
      <c r="C161" s="16"/>
      <c r="D161" s="25"/>
      <c r="E161" s="10"/>
      <c r="F161" s="25"/>
      <c r="G161" s="25"/>
      <c r="H161" s="25"/>
      <c r="I161" s="25"/>
      <c r="J161" s="25"/>
      <c r="K161" s="58" t="str">
        <f t="shared" si="25"/>
        <v/>
      </c>
      <c r="L161" s="59" t="str">
        <f t="shared" si="26"/>
        <v/>
      </c>
      <c r="M161" s="9"/>
      <c r="N161" s="60" t="str">
        <f t="shared" si="27"/>
        <v/>
      </c>
      <c r="O161" s="7"/>
      <c r="P161" s="7"/>
      <c r="Q161" s="7"/>
      <c r="R161" s="7"/>
      <c r="S161" s="7"/>
      <c r="T161" s="7"/>
      <c r="U161" s="7"/>
    </row>
    <row r="162" spans="1:21" ht="14.25" customHeight="1">
      <c r="A162" s="7"/>
      <c r="B162" s="31" t="s">
        <v>243</v>
      </c>
      <c r="C162" s="16"/>
      <c r="D162" s="25"/>
      <c r="E162" s="10"/>
      <c r="F162" s="25"/>
      <c r="G162" s="25"/>
      <c r="H162" s="25"/>
      <c r="I162" s="25"/>
      <c r="J162" s="25"/>
      <c r="K162" s="58" t="str">
        <f t="shared" si="25"/>
        <v/>
      </c>
      <c r="L162" s="59" t="str">
        <f t="shared" si="26"/>
        <v/>
      </c>
      <c r="M162" s="9"/>
      <c r="N162" s="60" t="str">
        <f t="shared" si="27"/>
        <v/>
      </c>
      <c r="O162" s="7"/>
      <c r="P162" s="7"/>
      <c r="Q162" s="7"/>
      <c r="R162" s="7"/>
      <c r="S162" s="7"/>
      <c r="T162" s="7"/>
      <c r="U162" s="7"/>
    </row>
    <row r="163" spans="1:21" ht="14.25" customHeight="1">
      <c r="A163" s="7"/>
      <c r="B163" s="31" t="s">
        <v>244</v>
      </c>
      <c r="C163" s="16"/>
      <c r="D163" s="25"/>
      <c r="E163" s="10"/>
      <c r="F163" s="25"/>
      <c r="G163" s="25"/>
      <c r="H163" s="25"/>
      <c r="I163" s="25"/>
      <c r="J163" s="25"/>
      <c r="K163" s="58" t="str">
        <f t="shared" si="25"/>
        <v/>
      </c>
      <c r="L163" s="59" t="str">
        <f t="shared" si="26"/>
        <v/>
      </c>
      <c r="M163" s="11"/>
      <c r="N163" s="60" t="str">
        <f t="shared" si="27"/>
        <v/>
      </c>
      <c r="O163" s="7"/>
      <c r="P163" s="7"/>
      <c r="Q163" s="7"/>
      <c r="R163" s="7"/>
      <c r="S163" s="7"/>
      <c r="T163" s="7"/>
      <c r="U163" s="7"/>
    </row>
    <row r="164" spans="1:21" ht="14.25" customHeight="1">
      <c r="A164" s="7"/>
      <c r="B164" s="30" t="s">
        <v>245</v>
      </c>
      <c r="C164" s="15" t="s">
        <v>193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27"/>
      <c r="O164" s="7"/>
      <c r="P164" s="7"/>
      <c r="Q164" s="7"/>
      <c r="R164" s="7"/>
      <c r="S164" s="7"/>
      <c r="T164" s="7"/>
      <c r="U164" s="7"/>
    </row>
    <row r="165" spans="1:21" ht="14.25" customHeight="1">
      <c r="A165" s="7"/>
      <c r="B165" s="31" t="s">
        <v>246</v>
      </c>
      <c r="C165" s="16" t="s">
        <v>87</v>
      </c>
      <c r="D165" s="25"/>
      <c r="E165" s="10"/>
      <c r="F165" s="25"/>
      <c r="G165" s="25"/>
      <c r="H165" s="25"/>
      <c r="I165" s="25"/>
      <c r="J165" s="25"/>
      <c r="K165" s="58" t="str">
        <f t="shared" ref="K165:K173" si="28">IF($E165&lt;&gt;0,($E165*5+$F165*4.9+$G165*4.8+$H165*4.7+$I165*4.6+$J165*4.5),"")</f>
        <v/>
      </c>
      <c r="L165" s="59" t="str">
        <f t="shared" si="26"/>
        <v/>
      </c>
      <c r="M165" s="9"/>
      <c r="N165" s="60" t="str">
        <f t="shared" si="27"/>
        <v/>
      </c>
      <c r="O165" s="7"/>
      <c r="P165" s="7"/>
      <c r="Q165" s="7"/>
      <c r="R165" s="7"/>
      <c r="S165" s="7"/>
      <c r="T165" s="7"/>
      <c r="U165" s="7"/>
    </row>
    <row r="166" spans="1:21" ht="14.25" customHeight="1">
      <c r="A166" s="7"/>
      <c r="B166" s="31" t="s">
        <v>247</v>
      </c>
      <c r="C166" s="16" t="s">
        <v>88</v>
      </c>
      <c r="D166" s="25"/>
      <c r="E166" s="10"/>
      <c r="F166" s="25"/>
      <c r="G166" s="25"/>
      <c r="H166" s="25"/>
      <c r="I166" s="25"/>
      <c r="J166" s="25"/>
      <c r="K166" s="58" t="str">
        <f t="shared" si="28"/>
        <v/>
      </c>
      <c r="L166" s="59" t="str">
        <f t="shared" si="26"/>
        <v/>
      </c>
      <c r="M166" s="9"/>
      <c r="N166" s="60" t="str">
        <f t="shared" si="27"/>
        <v/>
      </c>
      <c r="O166" s="7"/>
      <c r="P166" s="7"/>
      <c r="Q166" s="7"/>
      <c r="R166" s="7"/>
      <c r="S166" s="7"/>
      <c r="T166" s="7"/>
      <c r="U166" s="7"/>
    </row>
    <row r="167" spans="1:21" ht="14.25" customHeight="1">
      <c r="A167" s="7"/>
      <c r="B167" s="31" t="s">
        <v>248</v>
      </c>
      <c r="C167" s="16" t="s">
        <v>89</v>
      </c>
      <c r="D167" s="25"/>
      <c r="E167" s="10"/>
      <c r="F167" s="25"/>
      <c r="G167" s="25"/>
      <c r="H167" s="25"/>
      <c r="I167" s="25"/>
      <c r="J167" s="25"/>
      <c r="K167" s="58" t="str">
        <f t="shared" si="28"/>
        <v/>
      </c>
      <c r="L167" s="59" t="str">
        <f t="shared" si="26"/>
        <v/>
      </c>
      <c r="M167" s="9"/>
      <c r="N167" s="60" t="str">
        <f t="shared" si="27"/>
        <v/>
      </c>
      <c r="O167" s="7"/>
      <c r="P167" s="7"/>
      <c r="Q167" s="7"/>
      <c r="R167" s="7"/>
      <c r="S167" s="7"/>
      <c r="T167" s="7"/>
      <c r="U167" s="7"/>
    </row>
    <row r="168" spans="1:21" ht="14.25" customHeight="1">
      <c r="A168" s="7"/>
      <c r="B168" s="31" t="s">
        <v>249</v>
      </c>
      <c r="C168" s="16" t="s">
        <v>90</v>
      </c>
      <c r="D168" s="25"/>
      <c r="E168" s="10"/>
      <c r="F168" s="25"/>
      <c r="G168" s="25"/>
      <c r="H168" s="25"/>
      <c r="I168" s="25"/>
      <c r="J168" s="25"/>
      <c r="K168" s="58" t="str">
        <f t="shared" si="28"/>
        <v/>
      </c>
      <c r="L168" s="59" t="str">
        <f t="shared" si="26"/>
        <v/>
      </c>
      <c r="M168" s="9"/>
      <c r="N168" s="60" t="str">
        <f t="shared" si="27"/>
        <v/>
      </c>
      <c r="O168" s="7"/>
      <c r="P168" s="7"/>
      <c r="Q168" s="7"/>
      <c r="R168" s="7"/>
      <c r="S168" s="7"/>
      <c r="T168" s="7"/>
      <c r="U168" s="7"/>
    </row>
    <row r="169" spans="1:21" ht="14.25" customHeight="1">
      <c r="A169" s="7"/>
      <c r="B169" s="31" t="s">
        <v>250</v>
      </c>
      <c r="C169" s="18" t="s">
        <v>91</v>
      </c>
      <c r="D169" s="25"/>
      <c r="E169" s="10"/>
      <c r="F169" s="25"/>
      <c r="G169" s="25"/>
      <c r="H169" s="25"/>
      <c r="I169" s="25"/>
      <c r="J169" s="25"/>
      <c r="K169" s="58" t="str">
        <f t="shared" si="28"/>
        <v/>
      </c>
      <c r="L169" s="59" t="str">
        <f t="shared" si="26"/>
        <v/>
      </c>
      <c r="M169" s="11"/>
      <c r="N169" s="60" t="str">
        <f t="shared" si="27"/>
        <v/>
      </c>
      <c r="O169" s="7"/>
      <c r="P169" s="7"/>
      <c r="Q169" s="7"/>
      <c r="R169" s="7"/>
      <c r="S169" s="7"/>
      <c r="T169" s="7"/>
      <c r="U169" s="7"/>
    </row>
    <row r="170" spans="1:21" ht="14.25" customHeight="1">
      <c r="A170" s="7"/>
      <c r="B170" s="31" t="s">
        <v>251</v>
      </c>
      <c r="C170" s="16"/>
      <c r="D170" s="25"/>
      <c r="E170" s="10"/>
      <c r="F170" s="25"/>
      <c r="G170" s="25"/>
      <c r="H170" s="25"/>
      <c r="I170" s="25"/>
      <c r="J170" s="25"/>
      <c r="K170" s="58" t="str">
        <f t="shared" si="28"/>
        <v/>
      </c>
      <c r="L170" s="59" t="str">
        <f t="shared" si="26"/>
        <v/>
      </c>
      <c r="M170" s="9"/>
      <c r="N170" s="60" t="str">
        <f t="shared" si="27"/>
        <v/>
      </c>
      <c r="O170" s="7"/>
      <c r="P170" s="7"/>
      <c r="Q170" s="7"/>
      <c r="R170" s="7"/>
      <c r="S170" s="7"/>
      <c r="T170" s="7"/>
      <c r="U170" s="7"/>
    </row>
    <row r="171" spans="1:21" ht="14.25" customHeight="1">
      <c r="A171" s="7"/>
      <c r="B171" s="31" t="s">
        <v>252</v>
      </c>
      <c r="C171" s="16"/>
      <c r="D171" s="25"/>
      <c r="E171" s="10"/>
      <c r="F171" s="25"/>
      <c r="G171" s="25"/>
      <c r="H171" s="25"/>
      <c r="I171" s="25"/>
      <c r="J171" s="25"/>
      <c r="K171" s="58" t="str">
        <f t="shared" si="28"/>
        <v/>
      </c>
      <c r="L171" s="59" t="str">
        <f t="shared" si="26"/>
        <v/>
      </c>
      <c r="M171" s="9"/>
      <c r="N171" s="60" t="str">
        <f t="shared" si="27"/>
        <v/>
      </c>
      <c r="O171" s="7"/>
      <c r="P171" s="7"/>
      <c r="Q171" s="7"/>
      <c r="R171" s="7"/>
      <c r="S171" s="7"/>
      <c r="T171" s="7"/>
      <c r="U171" s="7"/>
    </row>
    <row r="172" spans="1:21" ht="14.25" customHeight="1">
      <c r="A172" s="7"/>
      <c r="B172" s="31" t="s">
        <v>253</v>
      </c>
      <c r="C172" s="16"/>
      <c r="D172" s="25"/>
      <c r="E172" s="10"/>
      <c r="F172" s="25"/>
      <c r="G172" s="25"/>
      <c r="H172" s="25"/>
      <c r="I172" s="25"/>
      <c r="J172" s="25"/>
      <c r="K172" s="58" t="str">
        <f t="shared" si="28"/>
        <v/>
      </c>
      <c r="L172" s="59" t="str">
        <f t="shared" si="26"/>
        <v/>
      </c>
      <c r="M172" s="9"/>
      <c r="N172" s="60" t="str">
        <f t="shared" si="27"/>
        <v/>
      </c>
      <c r="O172" s="7"/>
      <c r="P172" s="7"/>
      <c r="Q172" s="7"/>
      <c r="R172" s="7"/>
      <c r="S172" s="7"/>
      <c r="T172" s="7"/>
      <c r="U172" s="7"/>
    </row>
    <row r="173" spans="1:21" ht="14.25" customHeight="1" thickBot="1">
      <c r="A173" s="7"/>
      <c r="B173" s="31" t="s">
        <v>254</v>
      </c>
      <c r="C173" s="18"/>
      <c r="D173" s="25"/>
      <c r="E173" s="10"/>
      <c r="F173" s="25"/>
      <c r="G173" s="25"/>
      <c r="H173" s="25"/>
      <c r="I173" s="25"/>
      <c r="J173" s="25"/>
      <c r="K173" s="58" t="str">
        <f t="shared" si="28"/>
        <v/>
      </c>
      <c r="L173" s="59" t="str">
        <f t="shared" si="26"/>
        <v/>
      </c>
      <c r="M173" s="11"/>
      <c r="N173" s="60" t="str">
        <f t="shared" si="27"/>
        <v/>
      </c>
      <c r="O173" s="7"/>
      <c r="P173" s="7"/>
      <c r="Q173" s="7"/>
      <c r="R173" s="7"/>
      <c r="S173" s="7"/>
      <c r="T173" s="7"/>
      <c r="U173" s="7"/>
    </row>
    <row r="174" spans="1:21" ht="14.25" customHeight="1" thickBot="1">
      <c r="A174" s="13"/>
      <c r="B174" s="33"/>
      <c r="C174" s="80" t="s">
        <v>15</v>
      </c>
      <c r="D174" s="78"/>
      <c r="E174" s="78"/>
      <c r="F174" s="78"/>
      <c r="G174" s="78"/>
      <c r="H174" s="78"/>
      <c r="I174" s="78"/>
      <c r="J174" s="78"/>
      <c r="K174" s="78"/>
      <c r="L174" s="78"/>
      <c r="M174" s="19"/>
      <c r="N174" s="57" t="e">
        <f>SUM(N6:N173)/(COUNTIF(N6:N173,"NULO")+COUNTIF(N6:N173,"POSITIVO")+COUNT(N6:N173))</f>
        <v>#DIV/0!</v>
      </c>
      <c r="O174" s="13"/>
      <c r="P174" s="13"/>
      <c r="Q174" s="13"/>
      <c r="R174" s="13"/>
      <c r="S174" s="13"/>
      <c r="T174" s="13"/>
      <c r="U174" s="13"/>
    </row>
    <row r="175" spans="1:21" ht="14.25" customHeight="1">
      <c r="C175" t="s">
        <v>308</v>
      </c>
    </row>
    <row r="176" spans="1:21" ht="14.25" customHeight="1"/>
    <row r="177" spans="4:6" customFormat="1" ht="14.25" customHeight="1">
      <c r="E177" s="14"/>
      <c r="F177" s="14"/>
    </row>
    <row r="178" spans="4:6" customFormat="1" ht="14.25" customHeight="1">
      <c r="D178" s="14"/>
      <c r="E178" s="14"/>
      <c r="F178" s="14"/>
    </row>
    <row r="179" spans="4:6" customFormat="1" ht="14.25" customHeight="1">
      <c r="D179" s="14"/>
      <c r="E179" s="14"/>
      <c r="F179" s="14"/>
    </row>
    <row r="180" spans="4:6" customFormat="1" ht="14.25" customHeight="1">
      <c r="D180" s="14"/>
      <c r="E180" s="14"/>
      <c r="F180" s="14"/>
    </row>
    <row r="181" spans="4:6" customFormat="1" ht="14.25" customHeight="1"/>
    <row r="182" spans="4:6" customFormat="1" ht="14.25" customHeight="1"/>
    <row r="183" spans="4:6" customFormat="1" ht="14.25" customHeight="1"/>
    <row r="184" spans="4:6" customFormat="1" ht="14.25" customHeight="1"/>
    <row r="185" spans="4:6" customFormat="1" ht="14.25" customHeight="1"/>
    <row r="186" spans="4:6" customFormat="1" ht="14.25" customHeight="1"/>
    <row r="187" spans="4:6" customFormat="1" ht="14.25" customHeight="1"/>
    <row r="188" spans="4:6" customFormat="1" ht="14.25" customHeight="1"/>
    <row r="189" spans="4:6" customFormat="1" ht="14.25" customHeight="1"/>
    <row r="190" spans="4:6" customFormat="1" ht="14.25" customHeight="1"/>
    <row r="191" spans="4:6" customFormat="1" ht="14.25" customHeight="1"/>
    <row r="192" spans="4:6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</sheetData>
  <sheetProtection algorithmName="SHA-512" hashValue="WtYmSOjJglsglVHb/SjWFbH6EhhLI8BWZ0p4lRicGwLBfYW7yKQYCQ31h01OAuoeGfsO70A4M+O6KpL9iMiCTQ==" saltValue="5kOFJvREOQ/96E619vIi9w==" spinCount="100000" sheet="1" formatCells="0" formatColumns="0" formatRows="0"/>
  <protectedRanges>
    <protectedRange sqref="D1:L1 N1" name="Intervalo5"/>
    <protectedRange algorithmName="SHA-512" hashValue="X6rxilguhY+9ZZQMMgNxw6E/o8nlAbCDx1mssY/fF6PBvEC5NnQFG0nG9mGJcSqbr36EMKBJnHCtqkqO9Gv5aQ==" saltValue="oJ2Es90eWyrGMsl6Axzijg==" spinCount="100000" sqref="D165:J167" name="Intervalo1_1" securityDescriptor="O:WDG:WDD:(A;;CC;;;WD)"/>
    <protectedRange algorithmName="SHA-512" hashValue="Jp8J1GQahu/9DfImd36HH65e5LmO7ceWoe9TUGG64/xHyiuSKVwkJ+fqe3J5w9hE77VU0OoWsZu14DA+jDGx6g==" saltValue="qzCIx88xAQ7IpUSHk5wIIQ==" spinCount="100000" sqref="C11:C13 C19:C22 C29:C31 C39:C42 C48:C51 C59:C62 C71:C74 C79:C81 C87:C90 C98:C101 C111:C114 C118:C121 C126:C129 C139:C142 C151:C153 C160:C163 C170:C173" name="Intervalo2" securityDescriptor="O:WDG:WDD:(A;;CC;;;WD)"/>
    <protectedRange algorithmName="SHA-512" hashValue="X6rxilguhY+9ZZQMMgNxw6E/o8nlAbCDx1mssY/fF6PBvEC5NnQFG0nG9mGJcSqbr36EMKBJnHCtqkqO9Gv5aQ==" saltValue="oJ2Es90eWyrGMsl6Axzijg==" spinCount="100000" sqref="D2:J164 D168:J1048576" name="Intervalo1" securityDescriptor="O:WDG:WDD:(A;;CC;;;WD)"/>
    <protectedRange algorithmName="SHA-512" hashValue="nfNDlAlHL2XtWzo5lkT9vyDcUTNaRSkKjXenuqSXRnhg82ZRRzmz/PlHIWW0g3LC19n8drToQ25yBbEd63ibAw==" saltValue="rd6yuEGs1JSQPvpgkQGu6g==" spinCount="100000" sqref="M1:M1048576" name="Intervalo3" securityDescriptor="O:WDG:WDD:(A;;CC;;;WD)"/>
  </protectedRanges>
  <mergeCells count="6">
    <mergeCell ref="C3:N3"/>
    <mergeCell ref="C91:N91"/>
    <mergeCell ref="C174:L174"/>
    <mergeCell ref="D1:L1"/>
    <mergeCell ref="B1:C1"/>
    <mergeCell ref="B2:C2"/>
  </mergeCells>
  <conditionalFormatting sqref="D6:D13">
    <cfRule type="cellIs" dxfId="9" priority="3" operator="equal">
      <formula>"NEGATIVO"</formula>
    </cfRule>
    <cfRule type="cellIs" dxfId="8" priority="4" operator="equal">
      <formula>"POSITIVO"</formula>
    </cfRule>
  </conditionalFormatting>
  <conditionalFormatting sqref="D15:D22 D25:D31 D33:D51 D53:D62 D64:D74 D76:D90 D93:D101 D103:D114 D116:D121 D123:D129 D131:D142 D144:D153 D155:D163">
    <cfRule type="cellIs" dxfId="7" priority="5" operator="equal">
      <formula>"NEGATIVO"</formula>
    </cfRule>
    <cfRule type="cellIs" dxfId="6" priority="6" operator="equal">
      <formula>"POSITIVO"</formula>
    </cfRule>
  </conditionalFormatting>
  <conditionalFormatting sqref="D165:D173">
    <cfRule type="cellIs" dxfId="5" priority="1" operator="equal">
      <formula>"NEGATIVO"</formula>
    </cfRule>
    <cfRule type="cellIs" dxfId="4" priority="2" operator="equal">
      <formula>"POSITIVO"</formula>
    </cfRule>
  </conditionalFormatting>
  <conditionalFormatting sqref="L6:L13 L15:L22 L25:L31 L33:L51 L53:L62 L64:L74 L76:L90 N82 L93:L101 L103:L114 L116:L121 L123:L129 L131:L142 L144:L153 L155:L163 L165:L173">
    <cfRule type="cellIs" dxfId="3" priority="7" operator="equal">
      <formula>"NULA"</formula>
    </cfRule>
    <cfRule type="cellIs" dxfId="2" priority="8" operator="equal">
      <formula>"BAIXA"</formula>
    </cfRule>
    <cfRule type="cellIs" dxfId="1" priority="9" operator="equal">
      <formula>"MÉDIA"</formula>
    </cfRule>
    <cfRule type="cellIs" dxfId="0" priority="10" operator="equal">
      <formula>"ALTA"</formula>
    </cfRule>
  </conditionalFormatting>
  <dataValidations count="4">
    <dataValidation type="list" allowBlank="1" showErrorMessage="1" sqref="G155:J163 G15:J22 G6:J13 G25:J31 G33:J42 G44:J51 G53:J62 G64:J74 G76:J81 G83:J90 G93:J101 G103:J114 G116:J121 G123:J129 G131:J142 G144:J153 G165:J173">
      <formula1>"1,3,5"</formula1>
    </dataValidation>
    <dataValidation type="list" allowBlank="1" showErrorMessage="1" sqref="D155:D163 D15:D22 D6:D13 D25:D31 D33:D42 D44:D51 D53:D62 D64:D74 D76:D81 D83:D90 D93:D101 D103:D114 D116:D121 D123:D129 D131:D142 D144:D153 D165:D173">
      <formula1>"POSITIVO,NEGATIVO"</formula1>
    </dataValidation>
    <dataValidation type="list" allowBlank="1" showErrorMessage="1" sqref="E155:E163 E15:E22 E6:E13 E25:E31 E33:E42 E44:E51 E53:E62 E64:E74 E76:E81 E83:E90 E93:E101 E103:E114 E116:E121 E123:E129 E131:E142 E144:E153 E165:E173">
      <formula1>"1,5"</formula1>
    </dataValidation>
    <dataValidation type="list" allowBlank="1" showErrorMessage="1" sqref="F6:F13 F15:F22 F25:F31 F33:F42 F44:F51 F53:F62 F64:F74 F76:F81 F83:F90 F93:F101 F103:F114 F116:F121 F123:F129 F131:F142 F144:F153 F155:F163 F165:F173">
      <formula1>"0,1,3"</formula1>
    </dataValidation>
  </dataValidations>
  <pageMargins left="0.23622047244094491" right="0.23622047244094491" top="0.74803149606299213" bottom="0.74803149606299213" header="0.31496062992125984" footer="0.31496062992125984"/>
  <pageSetup scale="62" fitToHeight="0" orientation="landscape" r:id="rId1"/>
  <ignoredErrors>
    <ignoredError sqref="B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showGridLines="0" tabSelected="1" workbookViewId="0">
      <selection activeCell="F71" sqref="F71"/>
    </sheetView>
  </sheetViews>
  <sheetFormatPr defaultColWidth="14.453125" defaultRowHeight="15" customHeight="1"/>
  <cols>
    <col min="1" max="1" width="2.90625" customWidth="1"/>
    <col min="2" max="2" width="16" customWidth="1"/>
    <col min="3" max="3" width="25.08984375" customWidth="1"/>
    <col min="4" max="4" width="26.6328125" customWidth="1"/>
    <col min="5" max="5" width="2.90625" customWidth="1"/>
    <col min="6" max="6" width="64.453125" customWidth="1"/>
    <col min="7" max="7" width="12.36328125" customWidth="1"/>
    <col min="8" max="8" width="8.6328125" hidden="1" customWidth="1"/>
    <col min="9" max="26" width="8.6328125" customWidth="1"/>
  </cols>
  <sheetData>
    <row r="1" spans="1:8" ht="14.25" customHeight="1" thickBot="1">
      <c r="A1" s="35"/>
      <c r="B1" s="88" t="s">
        <v>255</v>
      </c>
      <c r="C1" s="89"/>
      <c r="D1" s="90"/>
      <c r="F1" s="88" t="s">
        <v>256</v>
      </c>
      <c r="G1" s="90"/>
    </row>
    <row r="2" spans="1:8" ht="14.25" customHeight="1">
      <c r="A2" s="2"/>
      <c r="B2" s="36" t="s">
        <v>257</v>
      </c>
      <c r="C2" s="37" t="s">
        <v>258</v>
      </c>
      <c r="D2" s="38" t="s">
        <v>259</v>
      </c>
      <c r="F2" s="36" t="s">
        <v>260</v>
      </c>
      <c r="G2" s="38" t="s">
        <v>261</v>
      </c>
      <c r="H2" s="39"/>
    </row>
    <row r="3" spans="1:8" ht="26">
      <c r="A3" s="2"/>
      <c r="B3" s="40" t="s">
        <v>262</v>
      </c>
      <c r="C3" s="9" t="s">
        <v>263</v>
      </c>
      <c r="D3" s="41">
        <v>5</v>
      </c>
      <c r="F3" s="40" t="s">
        <v>264</v>
      </c>
      <c r="G3" s="91">
        <v>1.2E-4</v>
      </c>
      <c r="H3" s="39"/>
    </row>
    <row r="4" spans="1:8" ht="49.25" customHeight="1">
      <c r="A4" s="2"/>
      <c r="B4" s="42" t="s">
        <v>265</v>
      </c>
      <c r="C4" s="9" t="s">
        <v>266</v>
      </c>
      <c r="D4" s="41">
        <v>4.9000000000000004</v>
      </c>
      <c r="F4" s="40" t="s">
        <v>267</v>
      </c>
      <c r="G4" s="92"/>
      <c r="H4" s="39"/>
    </row>
    <row r="5" spans="1:8" ht="39">
      <c r="A5" s="2"/>
      <c r="B5" s="40" t="s">
        <v>268</v>
      </c>
      <c r="C5" s="9" t="s">
        <v>269</v>
      </c>
      <c r="D5" s="41">
        <v>4.8</v>
      </c>
      <c r="F5" s="40" t="s">
        <v>270</v>
      </c>
      <c r="G5" s="92"/>
      <c r="H5" s="39"/>
    </row>
    <row r="6" spans="1:8" ht="39">
      <c r="A6" s="2"/>
      <c r="B6" s="40" t="s">
        <v>271</v>
      </c>
      <c r="C6" s="9" t="s">
        <v>272</v>
      </c>
      <c r="D6" s="41">
        <v>4.7</v>
      </c>
      <c r="F6" s="40" t="s">
        <v>273</v>
      </c>
      <c r="G6" s="93"/>
    </row>
    <row r="7" spans="1:8" ht="39">
      <c r="A7" s="2"/>
      <c r="B7" s="40" t="s">
        <v>274</v>
      </c>
      <c r="C7" s="9" t="s">
        <v>275</v>
      </c>
      <c r="D7" s="41">
        <v>4.5999999999999996</v>
      </c>
      <c r="F7" s="40" t="s">
        <v>276</v>
      </c>
      <c r="G7" s="94">
        <v>2.0000000000000001E-4</v>
      </c>
      <c r="H7" s="39"/>
    </row>
    <row r="8" spans="1:8" ht="39.5" thickBot="1">
      <c r="A8" s="2"/>
      <c r="B8" s="43" t="s">
        <v>277</v>
      </c>
      <c r="C8" s="44" t="s">
        <v>278</v>
      </c>
      <c r="D8" s="45">
        <v>4.5</v>
      </c>
      <c r="F8" s="40" t="s">
        <v>279</v>
      </c>
      <c r="G8" s="92"/>
      <c r="H8" s="39"/>
    </row>
    <row r="9" spans="1:8" ht="39.5" thickBot="1">
      <c r="A9" s="2"/>
      <c r="F9" s="46" t="s">
        <v>280</v>
      </c>
      <c r="G9" s="95"/>
      <c r="H9" s="39"/>
    </row>
    <row r="10" spans="1:8" ht="15" customHeight="1" thickBot="1">
      <c r="A10" s="2"/>
      <c r="B10" s="96" t="s">
        <v>281</v>
      </c>
      <c r="C10" s="72"/>
      <c r="D10" s="73"/>
      <c r="H10" s="39"/>
    </row>
    <row r="11" spans="1:8" ht="14.25" customHeight="1" thickBot="1">
      <c r="A11" s="2"/>
      <c r="B11" s="96" t="s">
        <v>282</v>
      </c>
      <c r="C11" s="72"/>
      <c r="D11" s="73"/>
      <c r="F11" s="47" t="s">
        <v>283</v>
      </c>
      <c r="G11" s="39"/>
      <c r="H11" s="39"/>
    </row>
    <row r="12" spans="1:8" ht="14.25" customHeight="1">
      <c r="A12" s="2"/>
      <c r="B12" s="97" t="s">
        <v>284</v>
      </c>
      <c r="C12" s="98"/>
      <c r="D12" s="48" t="s">
        <v>261</v>
      </c>
      <c r="F12" s="47" t="s">
        <v>285</v>
      </c>
    </row>
    <row r="13" spans="1:8" ht="14.25" customHeight="1">
      <c r="A13" s="2"/>
      <c r="B13" s="86" t="s">
        <v>286</v>
      </c>
      <c r="C13" s="87"/>
      <c r="D13" s="49">
        <v>1</v>
      </c>
      <c r="F13" s="50" t="s">
        <v>287</v>
      </c>
      <c r="G13" s="39"/>
      <c r="H13" s="39"/>
    </row>
    <row r="14" spans="1:8" ht="14.25" customHeight="1" thickBot="1">
      <c r="A14" s="2"/>
      <c r="B14" s="99" t="s">
        <v>288</v>
      </c>
      <c r="C14" s="100"/>
      <c r="D14" s="51">
        <v>2</v>
      </c>
      <c r="F14" s="50" t="s">
        <v>289</v>
      </c>
      <c r="G14" s="39"/>
      <c r="H14" s="39"/>
    </row>
    <row r="15" spans="1:8" ht="15.75" customHeight="1" thickBot="1">
      <c r="A15" s="2"/>
      <c r="B15" s="96" t="s">
        <v>290</v>
      </c>
      <c r="C15" s="72"/>
      <c r="D15" s="73"/>
      <c r="F15" s="52" t="s">
        <v>291</v>
      </c>
      <c r="G15" s="39"/>
      <c r="H15" s="39"/>
    </row>
    <row r="16" spans="1:8" ht="14.25" customHeight="1" thickBot="1">
      <c r="A16" s="2"/>
      <c r="B16" s="97" t="s">
        <v>284</v>
      </c>
      <c r="C16" s="98"/>
      <c r="D16" s="48" t="s">
        <v>261</v>
      </c>
      <c r="F16" s="53"/>
      <c r="G16" s="39"/>
      <c r="H16" s="39"/>
    </row>
    <row r="17" spans="1:6" ht="14.25" customHeight="1">
      <c r="A17" s="35"/>
      <c r="B17" s="86" t="s">
        <v>292</v>
      </c>
      <c r="C17" s="87"/>
      <c r="D17" s="49">
        <v>1</v>
      </c>
      <c r="F17" s="47" t="s">
        <v>293</v>
      </c>
    </row>
    <row r="18" spans="1:6" ht="14.25" customHeight="1" thickBot="1">
      <c r="A18" s="2"/>
      <c r="B18" s="99" t="s">
        <v>294</v>
      </c>
      <c r="C18" s="100"/>
      <c r="D18" s="51">
        <v>2</v>
      </c>
      <c r="F18" s="50" t="s">
        <v>289</v>
      </c>
    </row>
    <row r="19" spans="1:6" ht="15.75" customHeight="1">
      <c r="A19" s="2"/>
      <c r="B19" s="96" t="s">
        <v>295</v>
      </c>
      <c r="C19" s="72"/>
      <c r="D19" s="73"/>
      <c r="F19" s="50" t="s">
        <v>296</v>
      </c>
    </row>
    <row r="20" spans="1:6" ht="15.75" customHeight="1">
      <c r="A20" s="2"/>
      <c r="B20" s="97" t="s">
        <v>284</v>
      </c>
      <c r="C20" s="98"/>
      <c r="D20" s="48" t="s">
        <v>261</v>
      </c>
      <c r="F20" s="50" t="s">
        <v>297</v>
      </c>
    </row>
    <row r="21" spans="1:6" ht="14.25" customHeight="1" thickBot="1">
      <c r="A21" s="2"/>
      <c r="B21" s="86" t="s">
        <v>298</v>
      </c>
      <c r="C21" s="87"/>
      <c r="D21" s="49">
        <v>1</v>
      </c>
      <c r="F21" s="52" t="s">
        <v>299</v>
      </c>
    </row>
    <row r="22" spans="1:6" ht="14.25" customHeight="1" thickBot="1">
      <c r="A22" s="2"/>
      <c r="B22" s="99" t="s">
        <v>300</v>
      </c>
      <c r="C22" s="100"/>
      <c r="D22" s="51">
        <v>2</v>
      </c>
      <c r="F22" s="53"/>
    </row>
    <row r="23" spans="1:6" ht="14.25" customHeight="1">
      <c r="A23" s="2"/>
      <c r="B23" s="96" t="s">
        <v>301</v>
      </c>
      <c r="C23" s="72"/>
      <c r="D23" s="73"/>
      <c r="F23" s="54" t="s">
        <v>311</v>
      </c>
    </row>
    <row r="24" spans="1:6" ht="14.25" customHeight="1">
      <c r="A24" s="2"/>
      <c r="B24" s="97" t="s">
        <v>284</v>
      </c>
      <c r="C24" s="98"/>
      <c r="D24" s="48" t="s">
        <v>261</v>
      </c>
      <c r="F24" s="55" t="s">
        <v>296</v>
      </c>
    </row>
    <row r="25" spans="1:6" ht="15.75" customHeight="1">
      <c r="A25" s="2"/>
      <c r="B25" s="86" t="s">
        <v>302</v>
      </c>
      <c r="C25" s="87"/>
      <c r="D25" s="49">
        <v>1</v>
      </c>
      <c r="F25" s="50" t="s">
        <v>303</v>
      </c>
    </row>
    <row r="26" spans="1:6" ht="14.25" customHeight="1" thickBot="1">
      <c r="A26" s="2"/>
      <c r="B26" s="99" t="s">
        <v>304</v>
      </c>
      <c r="C26" s="100"/>
      <c r="D26" s="51">
        <v>2</v>
      </c>
      <c r="F26" s="52" t="s">
        <v>310</v>
      </c>
    </row>
    <row r="27" spans="1:6" ht="14.25" hidden="1" customHeight="1">
      <c r="A27" s="2"/>
    </row>
    <row r="28" spans="1:6" ht="14.25" hidden="1" customHeight="1">
      <c r="A28" s="2"/>
    </row>
    <row r="29" spans="1:6" ht="14.25" hidden="1" customHeight="1">
      <c r="A29" s="2"/>
    </row>
    <row r="30" spans="1:6" ht="14.25" hidden="1" customHeight="1">
      <c r="A30" s="2"/>
    </row>
    <row r="31" spans="1:6" ht="14.25" hidden="1" customHeight="1">
      <c r="A31" s="2"/>
      <c r="B31" s="7"/>
      <c r="C31" s="7"/>
      <c r="D31" s="7"/>
    </row>
    <row r="32" spans="1:6" ht="14.25" hidden="1" customHeight="1">
      <c r="A32" s="2"/>
      <c r="B32" s="7"/>
      <c r="C32" s="7"/>
      <c r="D32" s="7"/>
    </row>
    <row r="33" spans="1:3" ht="14.25" hidden="1" customHeight="1">
      <c r="A33" s="2"/>
    </row>
    <row r="34" spans="1:3" ht="14.25" hidden="1" customHeight="1">
      <c r="A34" s="2"/>
      <c r="B34" s="2"/>
    </row>
    <row r="35" spans="1:3" ht="14.25" hidden="1" customHeight="1">
      <c r="A35" s="2"/>
      <c r="B35" s="56"/>
      <c r="C35" s="2"/>
    </row>
    <row r="36" spans="1:3" ht="14.25" hidden="1" customHeight="1">
      <c r="A36" s="2"/>
      <c r="C36" s="2"/>
    </row>
    <row r="37" spans="1:3" ht="14.25" hidden="1" customHeight="1">
      <c r="A37" s="2"/>
      <c r="B37" s="2"/>
      <c r="C37" s="2"/>
    </row>
    <row r="38" spans="1:3" ht="14.25" hidden="1" customHeight="1">
      <c r="A38" s="2"/>
      <c r="B38" s="2"/>
      <c r="C38" s="2"/>
    </row>
    <row r="39" spans="1:3" ht="14.25" hidden="1" customHeight="1">
      <c r="A39" s="2"/>
      <c r="B39" s="2"/>
      <c r="C39" s="2"/>
    </row>
    <row r="40" spans="1:3" ht="14.25" hidden="1" customHeight="1">
      <c r="A40" s="2"/>
    </row>
    <row r="41" spans="1:3" ht="14.25" hidden="1" customHeight="1">
      <c r="A41" s="2"/>
      <c r="B41" s="56"/>
    </row>
    <row r="42" spans="1:3" ht="14.25" hidden="1" customHeight="1">
      <c r="A42" s="2"/>
      <c r="B42" s="56"/>
    </row>
    <row r="43" spans="1:3" ht="14.25" hidden="1" customHeight="1">
      <c r="A43" s="2"/>
      <c r="B43" s="56"/>
    </row>
    <row r="44" spans="1:3" ht="14.25" hidden="1" customHeight="1">
      <c r="A44" s="2"/>
      <c r="B44" s="56"/>
    </row>
    <row r="45" spans="1:3" ht="14.25" hidden="1" customHeight="1">
      <c r="A45" s="2"/>
      <c r="B45" s="2"/>
    </row>
    <row r="46" spans="1:3" ht="14.25" hidden="1" customHeight="1">
      <c r="A46" s="2"/>
      <c r="B46" s="2"/>
    </row>
    <row r="47" spans="1:3" ht="14.25" hidden="1" customHeight="1">
      <c r="A47" s="2"/>
    </row>
    <row r="48" spans="1:3" ht="14.25" hidden="1" customHeight="1">
      <c r="A48" s="2"/>
      <c r="B48" s="56"/>
    </row>
    <row r="49" spans="1:2" ht="14.25" hidden="1" customHeight="1">
      <c r="A49" s="2"/>
      <c r="B49" s="56"/>
    </row>
    <row r="50" spans="1:2" ht="14.25" hidden="1" customHeight="1">
      <c r="A50" s="2"/>
      <c r="B50" s="56"/>
    </row>
    <row r="51" spans="1:2" ht="14.25" hidden="1" customHeight="1">
      <c r="A51" s="2"/>
      <c r="B51" s="56"/>
    </row>
    <row r="52" spans="1:2" ht="14.25" hidden="1" customHeight="1">
      <c r="A52" s="2"/>
      <c r="B52" s="56"/>
    </row>
    <row r="53" spans="1:2" ht="14.25" hidden="1" customHeight="1">
      <c r="A53" s="2"/>
      <c r="B53" s="56"/>
    </row>
    <row r="54" spans="1:2" ht="14.25" hidden="1" customHeight="1">
      <c r="A54" s="2"/>
    </row>
    <row r="55" spans="1:2" ht="14.25" hidden="1" customHeight="1">
      <c r="A55" s="2"/>
      <c r="B55" s="2"/>
    </row>
    <row r="56" spans="1:2" ht="14.25" hidden="1" customHeight="1">
      <c r="A56" s="2"/>
      <c r="B56" s="2"/>
    </row>
    <row r="57" spans="1:2" ht="14.25" hidden="1" customHeight="1">
      <c r="A57" s="2"/>
      <c r="B57" s="2"/>
    </row>
    <row r="58" spans="1:2" ht="14.25" hidden="1" customHeight="1">
      <c r="A58" s="2"/>
      <c r="B58" s="2"/>
    </row>
    <row r="59" spans="1:2" ht="14.25" hidden="1" customHeight="1">
      <c r="A59" s="2"/>
    </row>
    <row r="60" spans="1:2" ht="14.25" hidden="1" customHeight="1">
      <c r="A60" s="2"/>
      <c r="B60" s="2"/>
    </row>
    <row r="61" spans="1:2" ht="14.25" hidden="1" customHeight="1">
      <c r="A61" s="2"/>
      <c r="B61" s="2"/>
    </row>
    <row r="62" spans="1:2" ht="14.25" hidden="1" customHeight="1">
      <c r="A62" s="2"/>
      <c r="B62" s="2"/>
    </row>
    <row r="63" spans="1:2" ht="14.25" hidden="1" customHeight="1">
      <c r="A63" s="2"/>
      <c r="B63" s="2"/>
    </row>
    <row r="64" spans="1:2" ht="14.25" hidden="1" customHeight="1">
      <c r="A64" s="2"/>
      <c r="B64" s="2"/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">
    <mergeCell ref="B24:C24"/>
    <mergeCell ref="B25:C25"/>
    <mergeCell ref="B26:C26"/>
    <mergeCell ref="B18:C18"/>
    <mergeCell ref="B19:D19"/>
    <mergeCell ref="B20:C20"/>
    <mergeCell ref="B21:C21"/>
    <mergeCell ref="B22:C22"/>
    <mergeCell ref="B23:D23"/>
    <mergeCell ref="B17:C17"/>
    <mergeCell ref="B1:D1"/>
    <mergeCell ref="F1:G1"/>
    <mergeCell ref="G3:G6"/>
    <mergeCell ref="G7:G9"/>
    <mergeCell ref="B10:D10"/>
    <mergeCell ref="B11:D11"/>
    <mergeCell ref="B12:C12"/>
    <mergeCell ref="B13:C13"/>
    <mergeCell ref="B14:C14"/>
    <mergeCell ref="B15:D15"/>
    <mergeCell ref="B16:C16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Orientações</vt:lpstr>
      <vt:lpstr>Matriz</vt:lpstr>
      <vt:lpstr>Fatores e Fórmulas</vt:lpstr>
      <vt:lpstr>Matriz!Area_de_impressao</vt:lpstr>
      <vt:lpstr>Matriz!Titulos_de_impressao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Hugo campos Ferrugem</dc:creator>
  <cp:lastModifiedBy>Lucas de Oliveira Just</cp:lastModifiedBy>
  <cp:lastPrinted>2024-08-05T20:09:51Z</cp:lastPrinted>
  <dcterms:created xsi:type="dcterms:W3CDTF">2023-07-31T23:05:33Z</dcterms:created>
  <dcterms:modified xsi:type="dcterms:W3CDTF">2025-03-13T20:52:17Z</dcterms:modified>
</cp:coreProperties>
</file>